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1340" windowHeight="6540" tabRatio="626" activeTab="2"/>
  </bookViews>
  <sheets>
    <sheet name="Receival Advice" sheetId="1" r:id="rId1"/>
    <sheet name="Guidelines for RORO" sheetId="2" r:id="rId2"/>
    <sheet name="ERA" sheetId="3" r:id="rId3"/>
    <sheet name="Cargo Marking Sheet" sheetId="4" r:id="rId4"/>
    <sheet name="Terminal Details" sheetId="5" state="hidden" r:id="rId5"/>
  </sheets>
  <definedNames>
    <definedName name="option">'Terminal Details'!$K$2:$K$4</definedName>
    <definedName name="POL">'Receival Advice'!$F$4</definedName>
    <definedName name="_xlnm.Print_Area" localSheetId="3">'Cargo Marking Sheet'!$A$1:$B$42</definedName>
    <definedName name="_xlnm.Print_Area" localSheetId="1">'Guidelines for RORO'!$A$1:$E$63</definedName>
    <definedName name="_xlnm.Print_Area" localSheetId="0">'Receival Advice'!$A$1:$I$42</definedName>
    <definedName name="Terminal">'Terminal Details'!$A$2:$A$9</definedName>
    <definedName name="Voyage">'Receival Advice'!$H$9</definedName>
  </definedNames>
  <calcPr fullCalcOnLoad="1"/>
</workbook>
</file>

<file path=xl/sharedStrings.xml><?xml version="1.0" encoding="utf-8"?>
<sst xmlns="http://schemas.openxmlformats.org/spreadsheetml/2006/main" count="241" uniqueCount="228">
  <si>
    <t>Ocean Carrier</t>
  </si>
  <si>
    <t>Vessel Name</t>
  </si>
  <si>
    <t>Container Number</t>
  </si>
  <si>
    <t>Date</t>
  </si>
  <si>
    <t>Slot</t>
  </si>
  <si>
    <t>Deliver to</t>
  </si>
  <si>
    <t>Discharge Port</t>
  </si>
  <si>
    <t>Container ISO Code</t>
  </si>
  <si>
    <t>Carriage</t>
  </si>
  <si>
    <t>COU No.</t>
  </si>
  <si>
    <t>Cargo (Gross)</t>
  </si>
  <si>
    <t>Seal Numbers</t>
  </si>
  <si>
    <t>Container (Tare)</t>
  </si>
  <si>
    <t>Container (Gross)</t>
  </si>
  <si>
    <t>DPI Seal No.</t>
  </si>
  <si>
    <t>ECN</t>
  </si>
  <si>
    <t>Shipper's Name</t>
  </si>
  <si>
    <t>Final Destination</t>
  </si>
  <si>
    <t>UN No.</t>
  </si>
  <si>
    <t>IMO Class</t>
  </si>
  <si>
    <t>mm</t>
  </si>
  <si>
    <t>Break Bulk Cargo</t>
  </si>
  <si>
    <t>Qty of</t>
  </si>
  <si>
    <t>Packages</t>
  </si>
  <si>
    <t>Description of Cargo:</t>
  </si>
  <si>
    <t>Remarks</t>
  </si>
  <si>
    <t>EXEMPT WEIGHBRIDGE REQUIREMENTS CERTIFIED NOT PACKED IN EXCESS OF CONTAINER MAXIMUM GROSS WEIGHT</t>
  </si>
  <si>
    <t>Packer's Signature</t>
  </si>
  <si>
    <t>Date Packed</t>
  </si>
  <si>
    <t>Packing Co.Name/Locatlon</t>
  </si>
  <si>
    <t>Transport Company</t>
  </si>
  <si>
    <t>Comments</t>
  </si>
  <si>
    <t>Export Booking No.</t>
  </si>
  <si>
    <t>Voyage No</t>
  </si>
  <si>
    <t>VBS           Date</t>
  </si>
  <si>
    <t>Truck Reg</t>
  </si>
  <si>
    <t>Berth No</t>
  </si>
  <si>
    <t>No</t>
  </si>
  <si>
    <t>Tynes Yes</t>
  </si>
  <si>
    <t>Container T        20'</t>
  </si>
  <si>
    <t>40'</t>
  </si>
  <si>
    <t>Status             FCL</t>
  </si>
  <si>
    <r>
      <t xml:space="preserve">Commodity </t>
    </r>
    <r>
      <rPr>
        <sz val="8"/>
        <rFont val="Arial"/>
        <family val="2"/>
      </rPr>
      <t>(Description)</t>
    </r>
  </si>
  <si>
    <t>Cargo             General</t>
  </si>
  <si>
    <t>High Cube (9'6")</t>
  </si>
  <si>
    <t>Flat Racks</t>
  </si>
  <si>
    <t>Open Top</t>
  </si>
  <si>
    <t>Bolster</t>
  </si>
  <si>
    <t>Empty</t>
  </si>
  <si>
    <t>FAK</t>
  </si>
  <si>
    <t>LCL</t>
  </si>
  <si>
    <t>Reefer</t>
  </si>
  <si>
    <t>Frozen</t>
  </si>
  <si>
    <t>Chiller</t>
  </si>
  <si>
    <t>Hazardous</t>
  </si>
  <si>
    <t>Damaged</t>
  </si>
  <si>
    <t xml:space="preserve"> (Delete as appropriate)</t>
  </si>
  <si>
    <t xml:space="preserve"> + | -</t>
  </si>
  <si>
    <r>
      <t xml:space="preserve">Temperature </t>
    </r>
    <r>
      <rPr>
        <vertAlign val="superscript"/>
        <sz val="10"/>
        <rFont val="Arial"/>
        <family val="2"/>
      </rPr>
      <t>0</t>
    </r>
    <r>
      <rPr>
        <sz val="10"/>
        <rFont val="Arial"/>
        <family val="0"/>
      </rPr>
      <t xml:space="preserve"> C</t>
    </r>
  </si>
  <si>
    <t xml:space="preserve">(Delete as appropriate) </t>
  </si>
  <si>
    <t>Open</t>
  </si>
  <si>
    <t>Closed</t>
  </si>
  <si>
    <t>Controlled Atmosphere</t>
  </si>
  <si>
    <t>YES | NO</t>
  </si>
  <si>
    <t>O/Height</t>
  </si>
  <si>
    <r>
      <t xml:space="preserve">Air Vents (M </t>
    </r>
    <r>
      <rPr>
        <vertAlign val="superscript"/>
        <sz val="10"/>
        <rFont val="Arial"/>
        <family val="2"/>
      </rPr>
      <t>3</t>
    </r>
    <r>
      <rPr>
        <sz val="10"/>
        <rFont val="Arial"/>
        <family val="0"/>
      </rPr>
      <t xml:space="preserve"> /hour) </t>
    </r>
  </si>
  <si>
    <t>Humidity Control %age</t>
  </si>
  <si>
    <t>O/Length</t>
  </si>
  <si>
    <t>O/Width</t>
  </si>
  <si>
    <t xml:space="preserve"> kgs</t>
  </si>
  <si>
    <t>CRN</t>
  </si>
  <si>
    <t>Marks &amp; Nos.</t>
  </si>
  <si>
    <t>tonnes Measure</t>
  </si>
  <si>
    <t>We confirm the above Information to be true and correct in all respects.</t>
  </si>
  <si>
    <t>Received in apparent good order and condition subject to the terms and conditions of the Ocean Carriers Bill of Lading.</t>
  </si>
  <si>
    <t>Dimensions of B/B Cargo</t>
  </si>
  <si>
    <t>Terminal Receiving Clerk's Signature</t>
  </si>
  <si>
    <t>STANDARD - EXPORT RECEIVAL ADVICE</t>
  </si>
  <si>
    <t>VESSEL / VOYAGE:</t>
  </si>
  <si>
    <t>BOOKING REFERENCE No.:</t>
  </si>
  <si>
    <t>PORT OF LOAD:</t>
  </si>
  <si>
    <t>PORT OF DISCHARGE:</t>
  </si>
  <si>
    <t>FINAL PLACE OF DELIVERY:</t>
  </si>
  <si>
    <t>SERIAL NUMBER/CARGO ID:</t>
  </si>
  <si>
    <t>MEASUREMENTS AND WEIGHTS:</t>
  </si>
  <si>
    <t>CONSIGNEE ADDRESS:</t>
  </si>
  <si>
    <t>Date:</t>
  </si>
  <si>
    <t>Port</t>
  </si>
  <si>
    <t>Terminal Address</t>
  </si>
  <si>
    <t>Receival Dates From:</t>
  </si>
  <si>
    <t>To</t>
  </si>
  <si>
    <t>Receival Advice</t>
  </si>
  <si>
    <t>AAT Fisherman Island</t>
  </si>
  <si>
    <t>AAT Port Kembla</t>
  </si>
  <si>
    <t>Berths 1-3, Port Drive, Fisherman Island QLD 4178</t>
  </si>
  <si>
    <t>Terminal Name</t>
  </si>
  <si>
    <t>Rec Start Time</t>
  </si>
  <si>
    <t>Rec End Time</t>
  </si>
  <si>
    <t>Yampi Way (Off Tom Thumb Road), Port Kembla NSW 2505</t>
  </si>
  <si>
    <t>Appleton Dock Rd, West Melbourne VIC 3013</t>
  </si>
  <si>
    <t>Berths 11 &amp; 12, Tydeman Rd, North Fremantle WA 6159</t>
  </si>
  <si>
    <t>hrs</t>
  </si>
  <si>
    <t>Vessel:</t>
  </si>
  <si>
    <t>Voyage:</t>
  </si>
  <si>
    <t>Receiving Terminal:</t>
  </si>
  <si>
    <t>Address:</t>
  </si>
  <si>
    <t>Monday to Friday</t>
  </si>
  <si>
    <t>hrs  until</t>
  </si>
  <si>
    <t>BRISBANE</t>
  </si>
  <si>
    <t>PORT KEMBLA</t>
  </si>
  <si>
    <t>MELBOURNE</t>
  </si>
  <si>
    <t>FREMANTLE</t>
  </si>
  <si>
    <t>Terminal Phone:</t>
  </si>
  <si>
    <t>Phone:</t>
  </si>
  <si>
    <t xml:space="preserve">02 4221 0920 </t>
  </si>
  <si>
    <t xml:space="preserve">0401 142 308 or 08 6226 9504 </t>
  </si>
  <si>
    <t>07 3909 3026</t>
  </si>
  <si>
    <t>03 9396 6409</t>
  </si>
  <si>
    <t>Lloyds No:</t>
  </si>
  <si>
    <t>Terminal Operating Hours:</t>
  </si>
  <si>
    <t>Please note the following important information:</t>
  </si>
  <si>
    <t>BURNIE</t>
  </si>
  <si>
    <t>Burnie Port</t>
  </si>
  <si>
    <t>Berth 7, Marine Terrace, Burnie TAS 7320</t>
  </si>
  <si>
    <t>.</t>
  </si>
  <si>
    <t>** Please note the R&amp;D office does not operate on weekends, public holidays and closed port days**</t>
  </si>
  <si>
    <t>'H' Berth, Victoria Quay, North Fremantle WA 6159</t>
  </si>
  <si>
    <t>Options for Used Machinery Certificate</t>
  </si>
  <si>
    <t>Not Applicable</t>
  </si>
  <si>
    <t>OK</t>
  </si>
  <si>
    <t>FAULTY</t>
  </si>
  <si>
    <t>Crane Lifts:</t>
  </si>
  <si>
    <t>Crane Contact Email</t>
  </si>
  <si>
    <t>Crane Contact Phone</t>
  </si>
  <si>
    <t>Crane Contact Name</t>
  </si>
  <si>
    <t>Loretta Penman</t>
  </si>
  <si>
    <t>07 3909 3027</t>
  </si>
  <si>
    <t>loretta.penman@aat.auz.biz</t>
  </si>
  <si>
    <t>Nicole Garlick</t>
  </si>
  <si>
    <t>02 4221 0921</t>
  </si>
  <si>
    <t>nicole.garlick@aat.auz.biz</t>
  </si>
  <si>
    <t>Dean Thompson</t>
  </si>
  <si>
    <t>0411 096 934</t>
  </si>
  <si>
    <t>0401 142 308</t>
  </si>
  <si>
    <t>Customer to bring own crane, contact Lou Ameduri for more info</t>
  </si>
  <si>
    <t>*  This advice is correct at the time of publication but is subject to change.</t>
  </si>
  <si>
    <t>*  Please ensure ALL yellow fields in the attached ERA are completed, otherwise cargo may not be accepted.</t>
  </si>
  <si>
    <t>*  Cargo must be clearly marked including length, width, height, gross weight, cargo ID, vessel, booking reference number and destination.  Multiple breakbulk pieces must be marked 1 of Total No. (Eg:1/9).  Cargo that is not marked may not be loaded.</t>
  </si>
  <si>
    <t>*  Any cargo requiring a crane must be arranged by the shipper directly with the terminal.  Costs are for the account of the cargo.</t>
  </si>
  <si>
    <t xml:space="preserve">*  All transport companies are required to lodge ERA with R&amp;D office.  Cargo arriving at the terminal without relevant documentation will not be accepted until it is provided. WWL nor the terminal will be held liable for any delays in transport. It is the responsibility of the shipper to provide the relevant documentation to the wharf. </t>
  </si>
  <si>
    <t>*  Any cargo which arrives at the port and has not been booked will not be received. Please ensure that any changes to bookings are advised to WWL customer care prior to transport to the wharf.</t>
  </si>
  <si>
    <t>*  Late receivals must be approved by WWL and the respective stevedore/terminal operator.  Any costs associated with the late receival are for the account of the cargo.  WWL reserve the right to reject a late receival at any time.</t>
  </si>
  <si>
    <t>QUBE Ports Appleton Dock</t>
  </si>
  <si>
    <t>QUBE Ports Fremantle 11 &amp; 12</t>
  </si>
  <si>
    <t>QUBE Ports Fremantle 'H' Berth</t>
  </si>
  <si>
    <t>dean.thompson@qube.com.au</t>
  </si>
  <si>
    <t>freor&amp;d@qube.com.au</t>
  </si>
  <si>
    <t>QUBE Ports Adelaide</t>
  </si>
  <si>
    <t>Outer Harbour, Berth No. 2, Lady Ruthven Drive, Port Adelaide SA 5015</t>
  </si>
  <si>
    <t>ADELAIDE</t>
  </si>
  <si>
    <t>08 8440 3900</t>
  </si>
  <si>
    <t>Matthew Rantanen</t>
  </si>
  <si>
    <t>0413 026 749</t>
  </si>
  <si>
    <t>matthew.rantanen@qube.com.au</t>
  </si>
  <si>
    <t>QUBE Ports Newcastle</t>
  </si>
  <si>
    <t>4 Western Basin (Off Bourke Street), Carrington, Newcastle NSW 2304</t>
  </si>
  <si>
    <t>NEWCASTLE</t>
  </si>
  <si>
    <t>0478 409 887</t>
  </si>
  <si>
    <t>Shaun Langdon</t>
  </si>
  <si>
    <t>02 4222 0200</t>
  </si>
  <si>
    <t>shaun.langdon@qube.com.au</t>
  </si>
  <si>
    <t>Other Messages</t>
  </si>
  <si>
    <t>****NEW**** - Kindly book time slots prior to delivery of your cargo into the Terminal.  For Slot Bookings - Contact Justin Edwards on T: +61 8 6226 9506      M: +61 478 316 599   F: +61 8 6226 9599   E: justin.edwards@qube.com.au</t>
  </si>
  <si>
    <t xml:space="preserve">*  Any used or second hand cargo must be steam cleaned and free of any mud, soil, plant material or leaking oil/grease.  Dirty cargo (defined by WWL) will not be loaded.  Any additional costs relating to dirty cargo are for the account cargo.  Please see </t>
  </si>
  <si>
    <t>for more information.</t>
  </si>
  <si>
    <t>* Any breakbulk cargo 10 tons and over - crated or loose, must have clearly marked direct lashing points on the cargo for lashing to the vessel's deck.  Centre of gravity must also be clearly marked.  Please see</t>
  </si>
  <si>
    <t>http://www.2wglobal.com/www/pdf/Cargo_Guidelines.pdf</t>
  </si>
  <si>
    <t>*  All wooden crates or pallets including accompanying wooden dunnage must have stamped treated wood as per Quarantine International ISPM regulations or the cargo will not be loaded. Please read information in the following link:</t>
  </si>
  <si>
    <t>http://www.daff.gov.au/aqis</t>
  </si>
  <si>
    <t>1.0 General</t>
  </si>
  <si>
    <t>a) Each unit to be shipped must have its own key, key should be tagged with vehicle ID number.</t>
  </si>
  <si>
    <t>b) Cargo is to be clean and meet the WWL clean cargo guidelines and will not be accepted if the</t>
  </si>
  <si>
    <t>cargo will not meet the intended destinations clean cargo policies.</t>
  </si>
  <si>
    <t>c) Any cargo containing dunnage or wood packing material must be in compliance with the ISPM 15</t>
  </si>
  <si>
    <t>d) Units of an unusual nature and/or that are complicated to move/operate, must be equipped with</t>
  </si>
  <si>
    <t>written starting, driving, battery cut off and operating instructions.</t>
  </si>
  <si>
    <t>e) Personal effects and non-standard equipment are not allowed in units</t>
  </si>
  <si>
    <t>f) The fuel tank of a self-propelled vehicle or mechanical equipment powered by liquid fuel or LPG</t>
  </si>
  <si>
    <t>may not be more than one-fourth full</t>
  </si>
  <si>
    <t>g) Self-propelled vehicles powered by LPG should have their fuel shut-off valve closed when stowed</t>
  </si>
  <si>
    <t>onboard the vessel</t>
  </si>
  <si>
    <t>h) Cargo measurements will be taken using the overall length x overall width x overall height. Cargo</t>
  </si>
  <si>
    <t>to be staged and measured in its In Stow Position. Measurements to include any items which</t>
  </si>
  <si>
    <t>protrude from the main unit. Mirrors, trailer hitches, mounted spare tires, etc.</t>
  </si>
  <si>
    <t>i) At time of booking with WWL a point of contact and after hour’s number shall be provided in the</t>
  </si>
  <si>
    <t>event any mechanical complications are encountered during transit.</t>
  </si>
  <si>
    <r>
      <rPr>
        <u val="single"/>
        <sz val="10"/>
        <rFont val="Arial"/>
        <family val="2"/>
      </rPr>
      <t>Self Propelled Vehicle</t>
    </r>
    <r>
      <rPr>
        <sz val="10"/>
        <rFont val="Arial"/>
        <family val="2"/>
      </rPr>
      <t xml:space="preserve"> - All rolling cargo both new and used, such as tractors, construction
equipment, mining equipment etc... Units must be able to move independently and as a self
contained unit. Units must be able to travel both up and down vessel’s ramps and drive in forward
and reverse. All units braking and steering systems must be in good working order.</t>
    </r>
  </si>
  <si>
    <t>Wallenius Wilhelmsen Logistics Guidelines for RoRo shipments</t>
  </si>
  <si>
    <t xml:space="preserve">1. SELF- PROPELLED UNITS
</t>
  </si>
  <si>
    <t>Definition:</t>
  </si>
  <si>
    <r>
      <t xml:space="preserve">___________________________________________________
</t>
    </r>
    <r>
      <rPr>
        <sz val="10"/>
        <rFont val="Arial"/>
        <family val="2"/>
      </rPr>
      <t xml:space="preserve">
</t>
    </r>
    <r>
      <rPr>
        <sz val="10"/>
        <rFont val="Arial"/>
        <family val="2"/>
      </rPr>
      <t xml:space="preserve">
</t>
    </r>
  </si>
  <si>
    <t>1.  SELF-PROPELLED UNITS</t>
  </si>
  <si>
    <t>2.0 Operational integrity of units</t>
  </si>
  <si>
    <t>a) Units must be free from oil and fluid leaks including engine oil, hydraulic oil, brake fluids, etc.</t>
  </si>
  <si>
    <t>b) Units must be capable of starting without mechanical assistance</t>
  </si>
  <si>
    <t>c) Units must be in good operational condition for the entire duration of the shipment.</t>
  </si>
  <si>
    <t>Including any transhipments and discharge from vessel</t>
  </si>
  <si>
    <t>d) Units must have operational brakes and steering for the entire duration of the shipment.</t>
  </si>
  <si>
    <t>In the event the shipper does not meet the requirements of operational integrity, during the loading,</t>
  </si>
  <si>
    <t>transhipment or discharge of cargo, WWL reserves the right to obtain outside assistance, at the</t>
  </si>
  <si>
    <t>shipper’s expense. If a unit cannot be discharged due to a mechanical malfunction, WWL reserves</t>
  </si>
  <si>
    <t>the right to sail with the unit still onboard. The shipper must make arrangements to have a technician</t>
  </si>
  <si>
    <t>present in the next port of call for repairs. The shipper will be responsible for all costs associated to</t>
  </si>
  <si>
    <t>the repair, delay or extra transit of the cargo.</t>
  </si>
  <si>
    <t>In the event the above requirements are not met, WWL reserves the right to refuse shipment of</t>
  </si>
  <si>
    <t>cargo.</t>
  </si>
  <si>
    <t>Centre</t>
  </si>
  <si>
    <t xml:space="preserve">Additional information regarding WWL’s policies can be found at </t>
  </si>
  <si>
    <t>www.2wglobal.com</t>
  </si>
  <si>
    <t>in our Customer</t>
  </si>
  <si>
    <t>T</t>
  </si>
  <si>
    <t>TIGER</t>
  </si>
  <si>
    <t>FF411</t>
  </si>
  <si>
    <t>GOLDEN CHARIOTS INTERNATIONAL</t>
  </si>
  <si>
    <t>PO BOX 4195</t>
  </si>
  <si>
    <t>WOLVERHAMPTON</t>
  </si>
  <si>
    <t>WV9 5WU</t>
  </si>
  <si>
    <t>UNITED KINGDOM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</si>
</sst>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yy;@"/>
    <numFmt numFmtId="173" formatCode="hh:mm;@"/>
    <numFmt numFmtId="174" formatCode="ddd\-dd\-mmm"/>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58">
    <font>
      <sz val="10"/>
      <name val="Arial"/>
      <family val="0"/>
    </font>
    <font>
      <sz val="10"/>
      <color indexed="8"/>
      <name val="Arial"/>
      <family val="2"/>
    </font>
    <font>
      <b/>
      <sz val="12"/>
      <name val="Arial"/>
      <family val="2"/>
    </font>
    <font>
      <sz val="8"/>
      <name val="Arial"/>
      <family val="2"/>
    </font>
    <font>
      <vertAlign val="superscript"/>
      <sz val="10"/>
      <name val="Arial"/>
      <family val="2"/>
    </font>
    <font>
      <sz val="8.5"/>
      <name val="Arial"/>
      <family val="2"/>
    </font>
    <font>
      <b/>
      <sz val="10"/>
      <name val="Arial"/>
      <family val="2"/>
    </font>
    <font>
      <b/>
      <sz val="14"/>
      <name val="Arial"/>
      <family val="2"/>
    </font>
    <font>
      <sz val="14"/>
      <name val="Arial"/>
      <family val="2"/>
    </font>
    <font>
      <sz val="12"/>
      <name val="Arial"/>
      <family val="2"/>
    </font>
    <font>
      <sz val="11"/>
      <name val="Arial"/>
      <family val="2"/>
    </font>
    <font>
      <sz val="8"/>
      <name val="Symbol"/>
      <family val="1"/>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Arial"/>
      <family val="2"/>
    </font>
    <font>
      <sz val="8"/>
      <color indexed="10"/>
      <name val="Arial"/>
      <family val="2"/>
    </font>
    <font>
      <u val="single"/>
      <sz val="8"/>
      <color indexed="12"/>
      <name val="Arial"/>
      <family val="2"/>
    </font>
    <font>
      <b/>
      <sz val="12"/>
      <color indexed="3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b/>
      <sz val="12"/>
      <color rgb="FF7030A0"/>
      <name val="Arial"/>
      <family val="2"/>
    </font>
    <font>
      <u val="single"/>
      <sz val="8"/>
      <color theme="1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bottom/>
    </border>
    <border>
      <left/>
      <right/>
      <top style="thin"/>
      <bottom/>
    </border>
    <border>
      <left/>
      <right style="thin"/>
      <top style="thin"/>
      <bottom/>
    </border>
    <border>
      <left style="thin"/>
      <right/>
      <top/>
      <bottom/>
    </border>
    <border>
      <left style="thin"/>
      <right/>
      <top/>
      <bottom style="thin"/>
    </border>
    <border>
      <left/>
      <right/>
      <top/>
      <bottom style="thin"/>
    </border>
    <border>
      <left style="thin"/>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0">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0" fillId="0" borderId="10" xfId="0" applyBorder="1" applyAlignment="1">
      <alignment/>
    </xf>
    <xf numFmtId="0" fontId="0" fillId="0" borderId="11" xfId="0" applyBorder="1" applyAlignment="1">
      <alignment/>
    </xf>
    <xf numFmtId="0" fontId="3" fillId="0" borderId="0" xfId="0" applyFont="1" applyAlignment="1">
      <alignment/>
    </xf>
    <xf numFmtId="0" fontId="0" fillId="0" borderId="12" xfId="0" applyBorder="1" applyAlignment="1">
      <alignment/>
    </xf>
    <xf numFmtId="0" fontId="0" fillId="0" borderId="13" xfId="0" applyBorder="1" applyAlignment="1">
      <alignment horizontal="right"/>
    </xf>
    <xf numFmtId="0" fontId="0" fillId="0" borderId="14" xfId="0" applyBorder="1" applyAlignment="1">
      <alignment/>
    </xf>
    <xf numFmtId="0" fontId="0" fillId="0" borderId="11" xfId="0" applyBorder="1" applyAlignment="1">
      <alignment horizontal="righ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5" fillId="0" borderId="0" xfId="0" applyFont="1" applyAlignment="1">
      <alignment/>
    </xf>
    <xf numFmtId="0" fontId="6" fillId="0" borderId="10" xfId="0" applyFont="1" applyBorder="1" applyAlignment="1">
      <alignment horizontal="center"/>
    </xf>
    <xf numFmtId="0" fontId="6" fillId="0" borderId="14" xfId="0" applyFont="1" applyBorder="1" applyAlignment="1">
      <alignment horizontal="center"/>
    </xf>
    <xf numFmtId="0" fontId="0" fillId="0" borderId="0" xfId="0" applyAlignment="1" applyProtection="1">
      <alignment/>
      <protection/>
    </xf>
    <xf numFmtId="0" fontId="0" fillId="0" borderId="12" xfId="0" applyBorder="1" applyAlignment="1">
      <alignment horizontal="right"/>
    </xf>
    <xf numFmtId="0" fontId="0" fillId="0" borderId="14" xfId="0" applyBorder="1" applyAlignment="1" applyProtection="1">
      <alignment/>
      <protection/>
    </xf>
    <xf numFmtId="0" fontId="0" fillId="0" borderId="11" xfId="0" applyBorder="1" applyAlignment="1" applyProtection="1">
      <alignment/>
      <protection/>
    </xf>
    <xf numFmtId="0" fontId="0" fillId="0" borderId="0" xfId="0" applyFill="1" applyAlignment="1">
      <alignment horizontal="right"/>
    </xf>
    <xf numFmtId="0" fontId="0" fillId="0" borderId="17" xfId="0" applyFill="1" applyBorder="1" applyAlignment="1" applyProtection="1">
      <alignment horizontal="left"/>
      <protection locked="0"/>
    </xf>
    <xf numFmtId="0" fontId="0" fillId="0" borderId="17" xfId="0" applyFill="1" applyBorder="1" applyAlignment="1" applyProtection="1">
      <alignment horizontal="center"/>
      <protection locked="0"/>
    </xf>
    <xf numFmtId="0" fontId="0" fillId="0" borderId="17" xfId="0" applyFill="1" applyBorder="1" applyAlignment="1" applyProtection="1">
      <alignment/>
      <protection locked="0"/>
    </xf>
    <xf numFmtId="0" fontId="4" fillId="0" borderId="17" xfId="0" applyFont="1" applyFill="1" applyBorder="1" applyAlignment="1" applyProtection="1">
      <alignment horizontal="center"/>
      <protection locked="0"/>
    </xf>
    <xf numFmtId="0" fontId="8" fillId="33" borderId="0" xfId="0" applyFont="1" applyFill="1" applyAlignment="1" applyProtection="1">
      <alignment/>
      <protection/>
    </xf>
    <xf numFmtId="0" fontId="8" fillId="32" borderId="0" xfId="0" applyFont="1" applyFill="1" applyAlignment="1" applyProtection="1">
      <alignment/>
      <protection locked="0"/>
    </xf>
    <xf numFmtId="0" fontId="0" fillId="0" borderId="0" xfId="0" applyFont="1" applyAlignment="1">
      <alignment/>
    </xf>
    <xf numFmtId="0" fontId="0" fillId="0" borderId="0" xfId="0" applyFont="1" applyAlignment="1">
      <alignment wrapText="1"/>
    </xf>
    <xf numFmtId="173" fontId="0" fillId="0" borderId="0" xfId="0" applyNumberFormat="1" applyAlignment="1">
      <alignment/>
    </xf>
    <xf numFmtId="0" fontId="9" fillId="0" borderId="0" xfId="0" applyFont="1" applyAlignment="1">
      <alignment/>
    </xf>
    <xf numFmtId="20" fontId="0" fillId="0" borderId="0" xfId="0" applyNumberFormat="1" applyAlignment="1">
      <alignment/>
    </xf>
    <xf numFmtId="0" fontId="53" fillId="0" borderId="0" xfId="0" applyFont="1" applyAlignment="1">
      <alignment/>
    </xf>
    <xf numFmtId="0" fontId="0" fillId="0" borderId="0" xfId="0" applyFont="1" applyAlignment="1" quotePrefix="1">
      <alignment wrapText="1"/>
    </xf>
    <xf numFmtId="0" fontId="0" fillId="33" borderId="0" xfId="0" applyFill="1" applyAlignment="1">
      <alignment/>
    </xf>
    <xf numFmtId="0" fontId="9" fillId="33" borderId="0" xfId="0" applyFont="1" applyFill="1" applyAlignment="1">
      <alignment/>
    </xf>
    <xf numFmtId="0" fontId="9" fillId="33" borderId="0" xfId="0" applyFont="1" applyFill="1" applyBorder="1" applyAlignment="1">
      <alignment/>
    </xf>
    <xf numFmtId="0" fontId="46" fillId="0" borderId="0" xfId="53" applyAlignment="1" applyProtection="1">
      <alignment/>
      <protection/>
    </xf>
    <xf numFmtId="0" fontId="2" fillId="33" borderId="0" xfId="0" applyFont="1" applyFill="1" applyAlignment="1">
      <alignment/>
    </xf>
    <xf numFmtId="172" fontId="9" fillId="33" borderId="0" xfId="0" applyNumberFormat="1" applyFont="1" applyFill="1" applyAlignment="1">
      <alignment horizontal="right"/>
    </xf>
    <xf numFmtId="0" fontId="3" fillId="33" borderId="0" xfId="0" applyFont="1" applyFill="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0" xfId="0" applyFont="1" applyFill="1" applyBorder="1" applyAlignment="1">
      <alignment/>
    </xf>
    <xf numFmtId="0" fontId="9" fillId="33" borderId="0"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vertical="top"/>
    </xf>
    <xf numFmtId="0" fontId="2" fillId="33" borderId="0" xfId="0" applyFont="1" applyFill="1" applyAlignment="1">
      <alignment vertical="top"/>
    </xf>
    <xf numFmtId="0" fontId="9" fillId="33" borderId="0" xfId="0" applyFont="1" applyFill="1" applyBorder="1" applyAlignment="1">
      <alignment horizontal="left" vertical="top" wrapText="1"/>
    </xf>
    <xf numFmtId="173" fontId="9" fillId="33" borderId="0" xfId="0" applyNumberFormat="1" applyFont="1" applyFill="1" applyBorder="1" applyAlignment="1">
      <alignment horizontal="left"/>
    </xf>
    <xf numFmtId="173" fontId="9" fillId="33" borderId="0" xfId="0" applyNumberFormat="1" applyFont="1" applyFill="1" applyBorder="1" applyAlignment="1">
      <alignment/>
    </xf>
    <xf numFmtId="0" fontId="9" fillId="33" borderId="0" xfId="0" applyFont="1" applyFill="1" applyBorder="1" applyAlignment="1">
      <alignment/>
    </xf>
    <xf numFmtId="0" fontId="0" fillId="33" borderId="0" xfId="0" applyFont="1" applyFill="1" applyAlignment="1">
      <alignment/>
    </xf>
    <xf numFmtId="0" fontId="10" fillId="33" borderId="0" xfId="0" applyFont="1" applyFill="1" applyAlignment="1">
      <alignment horizontal="left" indent="4"/>
    </xf>
    <xf numFmtId="0" fontId="0" fillId="0" borderId="0" xfId="0" applyAlignment="1" applyProtection="1">
      <alignment/>
      <protection locked="0"/>
    </xf>
    <xf numFmtId="0" fontId="54" fillId="33" borderId="0" xfId="0" applyFont="1" applyFill="1" applyBorder="1" applyAlignment="1">
      <alignment horizontal="center"/>
    </xf>
    <xf numFmtId="0" fontId="46" fillId="0" borderId="0" xfId="53" applyFill="1" applyBorder="1" applyAlignment="1" applyProtection="1">
      <alignment/>
      <protection/>
    </xf>
    <xf numFmtId="0" fontId="54" fillId="0" borderId="0" xfId="0" applyFont="1" applyAlignment="1">
      <alignment/>
    </xf>
    <xf numFmtId="0" fontId="54" fillId="33" borderId="0" xfId="0" applyFont="1" applyFill="1" applyAlignment="1">
      <alignment horizontal="left" wrapText="1"/>
    </xf>
    <xf numFmtId="0" fontId="6" fillId="0" borderId="0" xfId="0" applyFont="1" applyAlignment="1">
      <alignment/>
    </xf>
    <xf numFmtId="0" fontId="3" fillId="33" borderId="0" xfId="0" applyFont="1" applyFill="1" applyAlignment="1">
      <alignment vertical="top" wrapText="1"/>
    </xf>
    <xf numFmtId="0" fontId="9" fillId="33" borderId="0" xfId="0" applyFont="1" applyFill="1" applyAlignment="1" applyProtection="1">
      <alignment/>
      <protection locked="0"/>
    </xf>
    <xf numFmtId="0" fontId="46" fillId="0" borderId="0" xfId="53" applyAlignment="1" applyProtection="1">
      <alignment/>
      <protection locked="0"/>
    </xf>
    <xf numFmtId="0" fontId="6" fillId="0" borderId="0" xfId="0" applyFont="1" applyAlignment="1">
      <alignment wrapText="1"/>
    </xf>
    <xf numFmtId="16" fontId="9" fillId="33" borderId="0" xfId="0" applyNumberFormat="1" applyFont="1" applyFill="1" applyBorder="1" applyAlignment="1">
      <alignment/>
    </xf>
    <xf numFmtId="16" fontId="0" fillId="33" borderId="0" xfId="0" applyNumberFormat="1" applyFill="1" applyBorder="1" applyAlignment="1">
      <alignment/>
    </xf>
    <xf numFmtId="0" fontId="55" fillId="33" borderId="0" xfId="0" applyFont="1" applyFill="1" applyAlignment="1">
      <alignment horizontal="center" wrapText="1"/>
    </xf>
    <xf numFmtId="0" fontId="54" fillId="33" borderId="0" xfId="0" applyFont="1" applyFill="1" applyAlignment="1">
      <alignment horizontal="center" wrapText="1"/>
    </xf>
    <xf numFmtId="0" fontId="9" fillId="33" borderId="19" xfId="0" applyFont="1" applyFill="1" applyBorder="1" applyAlignment="1">
      <alignment horizontal="center"/>
    </xf>
    <xf numFmtId="0" fontId="9" fillId="33" borderId="20" xfId="0" applyFont="1" applyFill="1" applyBorder="1" applyAlignment="1">
      <alignment horizontal="center"/>
    </xf>
    <xf numFmtId="0" fontId="9" fillId="33" borderId="21" xfId="0" applyFont="1" applyFill="1" applyBorder="1" applyAlignment="1">
      <alignment horizontal="center"/>
    </xf>
    <xf numFmtId="0" fontId="56" fillId="33" borderId="0" xfId="53" applyFont="1" applyFill="1" applyAlignment="1" applyProtection="1">
      <alignment horizontal="left" vertical="top" wrapText="1"/>
      <protection locked="0"/>
    </xf>
    <xf numFmtId="0" fontId="2" fillId="33" borderId="19" xfId="0" applyFont="1" applyFill="1" applyBorder="1" applyAlignment="1">
      <alignment horizontal="left"/>
    </xf>
    <xf numFmtId="0" fontId="2" fillId="33" borderId="20" xfId="0" applyFont="1" applyFill="1" applyBorder="1" applyAlignment="1">
      <alignment horizontal="left"/>
    </xf>
    <xf numFmtId="0" fontId="9" fillId="33" borderId="19" xfId="0" applyFont="1" applyFill="1" applyBorder="1" applyAlignment="1">
      <alignment horizontal="left"/>
    </xf>
    <xf numFmtId="0" fontId="9" fillId="33" borderId="20" xfId="0" applyFont="1" applyFill="1" applyBorder="1" applyAlignment="1">
      <alignment horizontal="left"/>
    </xf>
    <xf numFmtId="0" fontId="9" fillId="33" borderId="21" xfId="0" applyFont="1" applyFill="1" applyBorder="1" applyAlignment="1">
      <alignment horizontal="left"/>
    </xf>
    <xf numFmtId="0" fontId="9" fillId="33" borderId="0" xfId="0" applyFont="1" applyFill="1" applyBorder="1" applyAlignment="1">
      <alignment horizontal="left" vertical="top" wrapText="1"/>
    </xf>
    <xf numFmtId="0" fontId="3" fillId="33" borderId="0" xfId="0" applyFont="1" applyFill="1" applyAlignment="1">
      <alignment horizontal="left" vertical="top" wrapText="1"/>
    </xf>
    <xf numFmtId="173" fontId="9" fillId="33" borderId="0" xfId="0" applyNumberFormat="1" applyFont="1" applyFill="1" applyBorder="1" applyAlignment="1">
      <alignment horizontal="left"/>
    </xf>
    <xf numFmtId="0" fontId="11" fillId="33" borderId="0" xfId="0" applyFont="1" applyFill="1" applyAlignment="1">
      <alignment horizontal="left" vertical="top" wrapText="1"/>
    </xf>
    <xf numFmtId="0" fontId="46" fillId="33" borderId="0" xfId="53" applyFill="1" applyAlignment="1" applyProtection="1">
      <alignment horizontal="center" vertical="top" wrapText="1"/>
      <protection locked="0"/>
    </xf>
    <xf numFmtId="0" fontId="56" fillId="33" borderId="0" xfId="53" applyFont="1" applyFill="1" applyAlignment="1" applyProtection="1">
      <alignment horizontal="center" vertical="top" wrapText="1"/>
      <protection locked="0"/>
    </xf>
    <xf numFmtId="0" fontId="7" fillId="33" borderId="22" xfId="0" applyFont="1" applyFill="1" applyBorder="1" applyAlignment="1">
      <alignment horizontal="center"/>
    </xf>
    <xf numFmtId="0" fontId="7" fillId="33" borderId="23" xfId="0" applyFont="1" applyFill="1" applyBorder="1" applyAlignment="1">
      <alignment horizontal="center"/>
    </xf>
    <xf numFmtId="0" fontId="7" fillId="33" borderId="24" xfId="0" applyFont="1" applyFill="1" applyBorder="1" applyAlignment="1">
      <alignment horizontal="center"/>
    </xf>
    <xf numFmtId="0" fontId="8" fillId="33" borderId="25" xfId="0" applyFont="1" applyFill="1" applyBorder="1" applyAlignment="1">
      <alignment horizontal="center"/>
    </xf>
    <xf numFmtId="0" fontId="8" fillId="33" borderId="26" xfId="0" applyFont="1" applyFill="1" applyBorder="1" applyAlignment="1">
      <alignment horizontal="center"/>
    </xf>
    <xf numFmtId="0" fontId="8" fillId="33" borderId="27" xfId="0" applyFont="1" applyFill="1" applyBorder="1" applyAlignment="1">
      <alignment horizontal="center"/>
    </xf>
    <xf numFmtId="174" fontId="9" fillId="33" borderId="0" xfId="0" applyNumberFormat="1" applyFont="1" applyFill="1" applyBorder="1" applyAlignment="1">
      <alignment horizontal="left"/>
    </xf>
    <xf numFmtId="49" fontId="9" fillId="33" borderId="19" xfId="0" applyNumberFormat="1" applyFont="1" applyFill="1" applyBorder="1" applyAlignment="1">
      <alignment horizontal="left"/>
    </xf>
    <xf numFmtId="49" fontId="9" fillId="33" borderId="21" xfId="0" applyNumberFormat="1" applyFont="1" applyFill="1" applyBorder="1" applyAlignment="1">
      <alignment horizontal="left"/>
    </xf>
    <xf numFmtId="0" fontId="9" fillId="33" borderId="0" xfId="0" applyFont="1" applyFill="1" applyBorder="1" applyAlignment="1">
      <alignment horizontal="left"/>
    </xf>
    <xf numFmtId="0" fontId="57" fillId="33" borderId="0" xfId="53" applyFont="1" applyFill="1" applyAlignment="1" applyProtection="1">
      <alignment horizontal="left" vertical="top" wrapText="1"/>
      <protection/>
    </xf>
    <xf numFmtId="0" fontId="0" fillId="0" borderId="0" xfId="0" applyFont="1" applyAlignment="1">
      <alignment horizontal="left" wrapText="1"/>
    </xf>
    <xf numFmtId="0" fontId="8" fillId="0" borderId="0" xfId="0" applyFont="1" applyAlignment="1">
      <alignment horizontal="center"/>
    </xf>
    <xf numFmtId="0" fontId="0" fillId="0" borderId="0" xfId="0" applyFont="1" applyAlignment="1">
      <alignment horizontal="center" wrapText="1"/>
    </xf>
    <xf numFmtId="0" fontId="0" fillId="0" borderId="28" xfId="0" applyFill="1" applyBorder="1" applyAlignment="1" applyProtection="1">
      <alignment horizontal="left"/>
      <protection locked="0"/>
    </xf>
    <xf numFmtId="0" fontId="0" fillId="0" borderId="29" xfId="0" applyFill="1" applyBorder="1" applyAlignment="1" applyProtection="1">
      <alignment/>
      <protection locked="0"/>
    </xf>
    <xf numFmtId="0" fontId="0" fillId="0" borderId="30" xfId="0" applyFill="1" applyBorder="1" applyAlignment="1" applyProtection="1">
      <alignment/>
      <protection locked="0"/>
    </xf>
    <xf numFmtId="0" fontId="7" fillId="0" borderId="0" xfId="0" applyFont="1" applyAlignment="1">
      <alignment horizontal="center"/>
    </xf>
    <xf numFmtId="0" fontId="2" fillId="0" borderId="0" xfId="0" applyFont="1" applyAlignment="1">
      <alignment horizontal="center"/>
    </xf>
    <xf numFmtId="0" fontId="0" fillId="34" borderId="28" xfId="0" applyFont="1" applyFill="1" applyBorder="1" applyAlignment="1" applyProtection="1">
      <alignment horizontal="left"/>
      <protection locked="0"/>
    </xf>
    <xf numFmtId="0" fontId="0" fillId="34" borderId="29" xfId="0" applyFill="1" applyBorder="1" applyAlignment="1" applyProtection="1">
      <alignment/>
      <protection locked="0"/>
    </xf>
    <xf numFmtId="0" fontId="0" fillId="34" borderId="30" xfId="0" applyFill="1" applyBorder="1" applyAlignment="1" applyProtection="1">
      <alignment/>
      <protection locked="0"/>
    </xf>
    <xf numFmtId="49" fontId="0" fillId="34" borderId="28" xfId="0" applyNumberFormat="1" applyFill="1" applyBorder="1" applyAlignment="1" applyProtection="1">
      <alignment horizontal="left"/>
      <protection locked="0"/>
    </xf>
    <xf numFmtId="49" fontId="0" fillId="34" borderId="29" xfId="0" applyNumberFormat="1" applyFill="1" applyBorder="1" applyAlignment="1" applyProtection="1">
      <alignment/>
      <protection locked="0"/>
    </xf>
    <xf numFmtId="49" fontId="0" fillId="34" borderId="30" xfId="0" applyNumberFormat="1" applyFill="1" applyBorder="1" applyAlignment="1" applyProtection="1">
      <alignment/>
      <protection locked="0"/>
    </xf>
    <xf numFmtId="0" fontId="0" fillId="34" borderId="28" xfId="0" applyNumberFormat="1" applyFont="1" applyFill="1" applyBorder="1" applyAlignment="1" applyProtection="1">
      <alignment horizontal="left"/>
      <protection locked="0"/>
    </xf>
    <xf numFmtId="0" fontId="0" fillId="34" borderId="30" xfId="0" applyNumberFormat="1" applyFill="1" applyBorder="1" applyAlignment="1" applyProtection="1">
      <alignment/>
      <protection locked="0"/>
    </xf>
    <xf numFmtId="0" fontId="0" fillId="34" borderId="28" xfId="0" applyFill="1" applyBorder="1" applyAlignment="1" applyProtection="1">
      <alignment horizontal="left"/>
      <protection locked="0"/>
    </xf>
    <xf numFmtId="0" fontId="0" fillId="34" borderId="29" xfId="0" applyFill="1" applyBorder="1" applyAlignment="1" applyProtection="1">
      <alignment horizontal="left"/>
      <protection locked="0"/>
    </xf>
    <xf numFmtId="0" fontId="0" fillId="34" borderId="30" xfId="0"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34" borderId="10" xfId="0" applyFill="1" applyBorder="1" applyAlignment="1" applyProtection="1">
      <alignment horizontal="center" vertical="center"/>
      <protection locked="0"/>
    </xf>
    <xf numFmtId="0" fontId="0" fillId="34" borderId="13" xfId="0" applyFill="1" applyBorder="1" applyAlignment="1" applyProtection="1">
      <alignment vertical="center"/>
      <protection locked="0"/>
    </xf>
    <xf numFmtId="0" fontId="0" fillId="34" borderId="14" xfId="0" applyFill="1" applyBorder="1" applyAlignment="1" applyProtection="1">
      <alignment vertical="center"/>
      <protection locked="0"/>
    </xf>
    <xf numFmtId="0" fontId="0" fillId="34" borderId="11"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31" xfId="0" applyFill="1" applyBorder="1" applyAlignment="1" applyProtection="1">
      <alignment vertical="center"/>
      <protection locked="0"/>
    </xf>
    <xf numFmtId="0" fontId="0" fillId="34" borderId="10" xfId="0" applyFont="1" applyFill="1" applyBorder="1" applyAlignment="1" applyProtection="1">
      <alignment horizontal="left" vertical="top"/>
      <protection locked="0"/>
    </xf>
    <xf numFmtId="0" fontId="0" fillId="34" borderId="12" xfId="0" applyFill="1" applyBorder="1" applyAlignment="1" applyProtection="1">
      <alignment horizontal="left" vertical="top"/>
      <protection locked="0"/>
    </xf>
    <xf numFmtId="0" fontId="0" fillId="34" borderId="13" xfId="0" applyFill="1" applyBorder="1" applyAlignment="1" applyProtection="1">
      <alignment horizontal="left" vertical="top"/>
      <protection locked="0"/>
    </xf>
    <xf numFmtId="0" fontId="0" fillId="34" borderId="14" xfId="0" applyFill="1" applyBorder="1" applyAlignment="1" applyProtection="1">
      <alignment horizontal="left" vertical="top"/>
      <protection locked="0"/>
    </xf>
    <xf numFmtId="0" fontId="0" fillId="34" borderId="0" xfId="0" applyFill="1" applyBorder="1" applyAlignment="1" applyProtection="1">
      <alignment horizontal="left" vertical="top"/>
      <protection locked="0"/>
    </xf>
    <xf numFmtId="0" fontId="0" fillId="34" borderId="11" xfId="0" applyFill="1" applyBorder="1" applyAlignment="1" applyProtection="1">
      <alignment horizontal="left" vertical="top"/>
      <protection locked="0"/>
    </xf>
    <xf numFmtId="0" fontId="0" fillId="34" borderId="15"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0" fillId="34" borderId="31" xfId="0" applyFill="1" applyBorder="1" applyAlignment="1" applyProtection="1">
      <alignment horizontal="left" vertical="top"/>
      <protection locked="0"/>
    </xf>
    <xf numFmtId="0" fontId="0" fillId="0" borderId="16" xfId="0" applyBorder="1" applyAlignment="1" applyProtection="1">
      <alignment/>
      <protection locked="0"/>
    </xf>
    <xf numFmtId="0" fontId="0" fillId="0" borderId="31" xfId="0" applyBorder="1" applyAlignment="1" applyProtection="1">
      <alignment/>
      <protection locked="0"/>
    </xf>
    <xf numFmtId="0" fontId="0" fillId="34" borderId="15" xfId="0" applyFont="1" applyFill="1" applyBorder="1" applyAlignment="1" applyProtection="1">
      <alignment horizontal="left"/>
      <protection locked="0"/>
    </xf>
    <xf numFmtId="0" fontId="0" fillId="34" borderId="16" xfId="0" applyFill="1" applyBorder="1" applyAlignment="1" applyProtection="1">
      <alignment horizontal="left"/>
      <protection locked="0"/>
    </xf>
    <xf numFmtId="0" fontId="0" fillId="0" borderId="28"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Border="1" applyAlignment="1">
      <alignment horizontal="left"/>
    </xf>
    <xf numFmtId="0" fontId="0" fillId="0" borderId="13" xfId="0" applyBorder="1" applyAlignment="1">
      <alignment horizontal="left"/>
    </xf>
    <xf numFmtId="0" fontId="0" fillId="0" borderId="14" xfId="0" applyFill="1" applyBorder="1" applyAlignment="1" applyProtection="1">
      <alignment horizontal="left" vertical="top"/>
      <protection locked="0"/>
    </xf>
    <xf numFmtId="0" fontId="0" fillId="0" borderId="0" xfId="0" applyFill="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0" xfId="0" applyFill="1" applyBorder="1" applyAlignment="1" applyProtection="1">
      <alignment vertical="top"/>
      <protection locked="0"/>
    </xf>
    <xf numFmtId="0" fontId="0" fillId="0" borderId="12" xfId="0" applyFill="1" applyBorder="1" applyAlignment="1" applyProtection="1">
      <alignment vertical="top"/>
      <protection locked="0"/>
    </xf>
    <xf numFmtId="0" fontId="0" fillId="0" borderId="13" xfId="0" applyFill="1" applyBorder="1" applyAlignment="1" applyProtection="1">
      <alignment vertical="top"/>
      <protection locked="0"/>
    </xf>
    <xf numFmtId="0" fontId="0" fillId="0" borderId="15" xfId="0" applyFill="1" applyBorder="1" applyAlignment="1" applyProtection="1">
      <alignment vertical="top"/>
      <protection locked="0"/>
    </xf>
    <xf numFmtId="0" fontId="0" fillId="0" borderId="16" xfId="0" applyFill="1" applyBorder="1" applyAlignment="1" applyProtection="1">
      <alignment vertical="top"/>
      <protection locked="0"/>
    </xf>
    <xf numFmtId="0" fontId="0" fillId="0" borderId="31" xfId="0" applyFill="1" applyBorder="1" applyAlignment="1" applyProtection="1">
      <alignment vertical="top"/>
      <protection locked="0"/>
    </xf>
    <xf numFmtId="0" fontId="0" fillId="0" borderId="28" xfId="0" applyFill="1" applyBorder="1" applyAlignment="1" applyProtection="1">
      <alignment/>
      <protection locked="0"/>
    </xf>
    <xf numFmtId="0" fontId="8" fillId="32" borderId="0" xfId="0" applyFont="1" applyFill="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3</xdr:col>
      <xdr:colOff>219075</xdr:colOff>
      <xdr:row>5</xdr:row>
      <xdr:rowOff>0</xdr:rowOff>
    </xdr:to>
    <xdr:pic>
      <xdr:nvPicPr>
        <xdr:cNvPr id="1" name="Picture 1"/>
        <xdr:cNvPicPr preferRelativeResize="1">
          <a:picLocks noChangeAspect="1"/>
        </xdr:cNvPicPr>
      </xdr:nvPicPr>
      <xdr:blipFill>
        <a:blip r:embed="rId1"/>
        <a:srcRect l="30233" t="30273" r="28437" b="46289"/>
        <a:stretch>
          <a:fillRect/>
        </a:stretch>
      </xdr:blipFill>
      <xdr:spPr>
        <a:xfrm>
          <a:off x="85725" y="95250"/>
          <a:ext cx="2124075" cy="9620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2305050</xdr:colOff>
      <xdr:row>0</xdr:row>
      <xdr:rowOff>66675</xdr:rowOff>
    </xdr:from>
    <xdr:to>
      <xdr:col>1</xdr:col>
      <xdr:colOff>47625</xdr:colOff>
      <xdr:row>2</xdr:row>
      <xdr:rowOff>457200</xdr:rowOff>
    </xdr:to>
    <xdr:pic>
      <xdr:nvPicPr>
        <xdr:cNvPr id="1" name="Picture 1" descr="wwl_logo_rgb"/>
        <xdr:cNvPicPr preferRelativeResize="1">
          <a:picLocks noChangeAspect="1"/>
        </xdr:cNvPicPr>
      </xdr:nvPicPr>
      <xdr:blipFill>
        <a:blip r:embed="rId1"/>
        <a:stretch>
          <a:fillRect/>
        </a:stretch>
      </xdr:blipFill>
      <xdr:spPr>
        <a:xfrm>
          <a:off x="2305050" y="66675"/>
          <a:ext cx="13144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0</xdr:row>
      <xdr:rowOff>171450</xdr:rowOff>
    </xdr:from>
    <xdr:to>
      <xdr:col>1</xdr:col>
      <xdr:colOff>2009775</xdr:colOff>
      <xdr:row>9</xdr:row>
      <xdr:rowOff>219075</xdr:rowOff>
    </xdr:to>
    <xdr:pic>
      <xdr:nvPicPr>
        <xdr:cNvPr id="1" name="Picture 1" descr="wwl_logo_rgb"/>
        <xdr:cNvPicPr preferRelativeResize="1">
          <a:picLocks noChangeAspect="1"/>
        </xdr:cNvPicPr>
      </xdr:nvPicPr>
      <xdr:blipFill>
        <a:blip r:embed="rId1"/>
        <a:stretch>
          <a:fillRect/>
        </a:stretch>
      </xdr:blipFill>
      <xdr:spPr>
        <a:xfrm>
          <a:off x="1057275" y="171450"/>
          <a:ext cx="3962400" cy="2105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wglobal.com/www/pdf/clean_cargo.pdf" TargetMode="External" /><Relationship Id="rId2" Type="http://schemas.openxmlformats.org/officeDocument/2006/relationships/hyperlink" Target="http://www.2wglobal.com/www/pdf/Cargo_Guidelines.pdf" TargetMode="External" /><Relationship Id="rId3" Type="http://schemas.openxmlformats.org/officeDocument/2006/relationships/hyperlink" Target="http://www.daff.gov.au/aqi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wglobal.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loretta.penman@aat.auz.biz" TargetMode="External" /><Relationship Id="rId2" Type="http://schemas.openxmlformats.org/officeDocument/2006/relationships/hyperlink" Target="mailto:nicole.garlick@aat.auz.biz" TargetMode="External" /><Relationship Id="rId3" Type="http://schemas.openxmlformats.org/officeDocument/2006/relationships/hyperlink" Target="mailto:dean.thompson@qube.com.au" TargetMode="External" /><Relationship Id="rId4" Type="http://schemas.openxmlformats.org/officeDocument/2006/relationships/hyperlink" Target="mailto:freor&amp;d@qube.com.au" TargetMode="External" /><Relationship Id="rId5" Type="http://schemas.openxmlformats.org/officeDocument/2006/relationships/hyperlink" Target="mailto:freor&amp;d@qube.com.au" TargetMode="External" /><Relationship Id="rId6" Type="http://schemas.openxmlformats.org/officeDocument/2006/relationships/hyperlink" Target="mailto:matthew.rantanen@qube.com.au" TargetMode="External" /><Relationship Id="rId7" Type="http://schemas.openxmlformats.org/officeDocument/2006/relationships/hyperlink" Target="mailto:shaun.langdon@qube.com.au" TargetMode="External" /></Relationships>
</file>

<file path=xl/worksheets/sheet1.xml><?xml version="1.0" encoding="utf-8"?>
<worksheet xmlns="http://schemas.openxmlformats.org/spreadsheetml/2006/main" xmlns:r="http://schemas.openxmlformats.org/officeDocument/2006/relationships">
  <sheetPr codeName="Sheet1"/>
  <dimension ref="A1:K42"/>
  <sheetViews>
    <sheetView view="pageBreakPreview" zoomScaleSheetLayoutView="100" zoomScalePageLayoutView="0" workbookViewId="0" topLeftCell="A3">
      <selection activeCell="A35" sqref="A35:D35"/>
    </sheetView>
  </sheetViews>
  <sheetFormatPr defaultColWidth="9.140625" defaultRowHeight="12.75"/>
  <cols>
    <col min="1" max="1" width="13.00390625" style="0" customWidth="1"/>
    <col min="2" max="2" width="12.421875" style="0" customWidth="1"/>
    <col min="3" max="3" width="4.421875" style="0" customWidth="1"/>
    <col min="4" max="4" width="12.421875" style="0" customWidth="1"/>
    <col min="5" max="5" width="1.421875" style="0" customWidth="1"/>
    <col min="6" max="6" width="7.57421875" style="0" customWidth="1"/>
    <col min="7" max="7" width="7.00390625" style="0" bestFit="1" customWidth="1"/>
    <col min="8" max="8" width="9.7109375" style="0" customWidth="1"/>
    <col min="9" max="9" width="23.57421875" style="0" customWidth="1"/>
    <col min="11" max="11" width="10.7109375" style="0" customWidth="1"/>
  </cols>
  <sheetData>
    <row r="1" spans="1:11" ht="15">
      <c r="A1" s="62"/>
      <c r="B1" s="36"/>
      <c r="C1" s="36"/>
      <c r="D1" s="36"/>
      <c r="E1" s="36"/>
      <c r="F1" s="36"/>
      <c r="G1" s="36"/>
      <c r="H1" s="36"/>
      <c r="I1" s="36"/>
      <c r="J1" s="31"/>
      <c r="K1" s="31"/>
    </row>
    <row r="2" spans="1:9" ht="15.75">
      <c r="A2" s="36"/>
      <c r="B2" s="36"/>
      <c r="C2" s="36"/>
      <c r="D2" s="36"/>
      <c r="E2" s="36"/>
      <c r="F2" s="36"/>
      <c r="G2" s="36"/>
      <c r="H2" s="39" t="s">
        <v>86</v>
      </c>
      <c r="I2" s="40">
        <v>41704</v>
      </c>
    </row>
    <row r="3" spans="1:11" ht="15.75" thickBot="1">
      <c r="A3" s="36"/>
      <c r="B3" s="36"/>
      <c r="C3" s="36"/>
      <c r="D3" s="36"/>
      <c r="E3" s="36"/>
      <c r="F3" s="36"/>
      <c r="G3" s="36"/>
      <c r="H3" s="36"/>
      <c r="I3" s="36"/>
      <c r="J3" s="31"/>
      <c r="K3" s="31"/>
    </row>
    <row r="4" spans="1:11" ht="18">
      <c r="A4" s="36"/>
      <c r="B4" s="36"/>
      <c r="C4" s="36"/>
      <c r="D4" s="36"/>
      <c r="E4" s="36"/>
      <c r="F4" s="84" t="s">
        <v>110</v>
      </c>
      <c r="G4" s="85"/>
      <c r="H4" s="85"/>
      <c r="I4" s="86"/>
      <c r="J4" s="31"/>
      <c r="K4" s="31"/>
    </row>
    <row r="5" spans="1:11" ht="18.75" thickBot="1">
      <c r="A5" s="41"/>
      <c r="B5" s="36"/>
      <c r="C5" s="36"/>
      <c r="D5" s="36"/>
      <c r="E5" s="36"/>
      <c r="F5" s="87" t="s">
        <v>91</v>
      </c>
      <c r="G5" s="88"/>
      <c r="H5" s="88"/>
      <c r="I5" s="89"/>
      <c r="J5" s="31"/>
      <c r="K5" s="31"/>
    </row>
    <row r="6" spans="1:11" ht="15">
      <c r="A6" s="35"/>
      <c r="B6" s="36"/>
      <c r="C6" s="36"/>
      <c r="D6" s="36"/>
      <c r="E6" s="36"/>
      <c r="F6" s="36"/>
      <c r="G6" s="36"/>
      <c r="H6" s="36"/>
      <c r="I6" s="36"/>
      <c r="J6" s="31"/>
      <c r="K6" s="31"/>
    </row>
    <row r="7" spans="1:11" ht="15">
      <c r="A7" s="35"/>
      <c r="B7" s="36"/>
      <c r="C7" s="36"/>
      <c r="D7" s="36"/>
      <c r="E7" s="36"/>
      <c r="F7" s="36"/>
      <c r="G7" s="36"/>
      <c r="H7" s="36"/>
      <c r="I7" s="36"/>
      <c r="J7" s="31"/>
      <c r="K7" s="31"/>
    </row>
    <row r="8" spans="1:11" ht="15.75" thickBot="1">
      <c r="A8" s="36"/>
      <c r="B8" s="36"/>
      <c r="C8" s="36"/>
      <c r="D8" s="36"/>
      <c r="E8" s="36"/>
      <c r="F8" s="36"/>
      <c r="G8" s="36"/>
      <c r="H8" s="36"/>
      <c r="I8" s="36"/>
      <c r="J8" s="31"/>
      <c r="K8" s="31"/>
    </row>
    <row r="9" spans="1:11" ht="16.5" thickBot="1">
      <c r="A9" s="42" t="s">
        <v>102</v>
      </c>
      <c r="B9" s="75" t="s">
        <v>221</v>
      </c>
      <c r="C9" s="76"/>
      <c r="D9" s="77"/>
      <c r="E9" s="36"/>
      <c r="F9" s="73" t="s">
        <v>103</v>
      </c>
      <c r="G9" s="74"/>
      <c r="H9" s="91" t="s">
        <v>222</v>
      </c>
      <c r="I9" s="92"/>
      <c r="J9" s="31"/>
      <c r="K9" s="31"/>
    </row>
    <row r="10" spans="1:11" ht="9" customHeight="1" thickBot="1">
      <c r="A10" s="39"/>
      <c r="B10" s="36"/>
      <c r="C10" s="36"/>
      <c r="D10" s="36"/>
      <c r="E10" s="36"/>
      <c r="F10" s="36"/>
      <c r="G10" s="36"/>
      <c r="H10" s="36"/>
      <c r="I10" s="36"/>
      <c r="J10" s="31"/>
      <c r="K10" s="31"/>
    </row>
    <row r="11" spans="1:11" ht="16.5" thickBot="1">
      <c r="A11" s="43" t="s">
        <v>118</v>
      </c>
      <c r="B11" s="69">
        <v>9505039</v>
      </c>
      <c r="C11" s="70"/>
      <c r="D11" s="71"/>
      <c r="E11" s="36"/>
      <c r="F11" s="36"/>
      <c r="G11" s="36"/>
      <c r="H11" s="36"/>
      <c r="I11" s="36"/>
      <c r="J11" s="31"/>
      <c r="K11" s="31"/>
    </row>
    <row r="12" spans="1:11" ht="15.75">
      <c r="A12" s="44"/>
      <c r="B12" s="56"/>
      <c r="C12" s="45"/>
      <c r="D12" s="45"/>
      <c r="E12" s="36"/>
      <c r="F12" s="36"/>
      <c r="G12" s="36"/>
      <c r="H12" s="36"/>
      <c r="I12" s="36"/>
      <c r="J12" s="31"/>
      <c r="K12" s="31"/>
    </row>
    <row r="13" spans="1:11" ht="12" customHeight="1">
      <c r="A13" s="36"/>
      <c r="B13" s="36"/>
      <c r="C13" s="36"/>
      <c r="D13" s="36"/>
      <c r="E13" s="36"/>
      <c r="F13" s="36"/>
      <c r="G13" s="36"/>
      <c r="H13" s="36"/>
      <c r="I13" s="36"/>
      <c r="J13" s="31"/>
      <c r="K13" s="31"/>
    </row>
    <row r="14" spans="1:11" ht="15.75">
      <c r="A14" s="46" t="s">
        <v>104</v>
      </c>
      <c r="B14" s="37"/>
      <c r="C14" s="36"/>
      <c r="D14" s="93" t="s">
        <v>152</v>
      </c>
      <c r="E14" s="93"/>
      <c r="F14" s="93"/>
      <c r="G14" s="93"/>
      <c r="H14" s="93"/>
      <c r="I14" s="37"/>
      <c r="J14" s="31"/>
      <c r="K14" s="31"/>
    </row>
    <row r="15" spans="1:11" ht="31.5" customHeight="1">
      <c r="A15" s="47" t="s">
        <v>105</v>
      </c>
      <c r="B15" s="37"/>
      <c r="C15" s="36"/>
      <c r="D15" s="78" t="str">
        <f>VLOOKUP(D14,'Terminal Details'!A2:I9,2)</f>
        <v>Appleton Dock Rd, West Melbourne VIC 3013</v>
      </c>
      <c r="E15" s="78"/>
      <c r="F15" s="78"/>
      <c r="G15" s="78"/>
      <c r="H15" s="78"/>
      <c r="I15" s="37"/>
      <c r="J15" s="31"/>
      <c r="K15" s="31"/>
    </row>
    <row r="16" spans="1:11" ht="12" customHeight="1">
      <c r="A16" s="48"/>
      <c r="B16" s="36"/>
      <c r="C16" s="36"/>
      <c r="D16" s="49"/>
      <c r="E16" s="49"/>
      <c r="F16" s="49"/>
      <c r="G16" s="49"/>
      <c r="H16" s="49"/>
      <c r="I16" s="37"/>
      <c r="J16" s="31"/>
      <c r="K16" s="31"/>
    </row>
    <row r="17" spans="1:11" ht="15" customHeight="1">
      <c r="A17" s="48" t="s">
        <v>112</v>
      </c>
      <c r="B17" s="36"/>
      <c r="C17" s="36"/>
      <c r="D17" s="78" t="str">
        <f>VLOOKUP(D14,'Terminal Details'!A2:I9,6)</f>
        <v>03 9396 6409</v>
      </c>
      <c r="E17" s="78"/>
      <c r="F17" s="78"/>
      <c r="G17" s="78"/>
      <c r="H17" s="78"/>
      <c r="I17" s="78"/>
      <c r="J17" s="31"/>
      <c r="K17" s="31"/>
    </row>
    <row r="18" spans="1:11" ht="15" customHeight="1">
      <c r="A18" s="48"/>
      <c r="B18" s="36"/>
      <c r="C18" s="36"/>
      <c r="D18" s="49"/>
      <c r="E18" s="49"/>
      <c r="F18" s="49"/>
      <c r="G18" s="49"/>
      <c r="H18" s="49"/>
      <c r="I18" s="49"/>
      <c r="J18" s="31"/>
      <c r="K18" s="31"/>
    </row>
    <row r="19" spans="1:11" ht="31.5" customHeight="1">
      <c r="A19" s="48" t="s">
        <v>131</v>
      </c>
      <c r="B19" s="36"/>
      <c r="C19" s="36"/>
      <c r="D19" s="78" t="str">
        <f>IF(POL="BURNIE","",CONCATENATE(VLOOKUP(D14,'Terminal Details'!A2:I9,7)," on ",(VLOOKUP(D14,'Terminal Details'!A2:I9,8))," or ",(VLOOKUP(D14,'Terminal Details'!A2:I9,9))))</f>
        <v>Dean Thompson on 0411 096 934 or dean.thompson@qube.com.au</v>
      </c>
      <c r="E19" s="78"/>
      <c r="F19" s="78"/>
      <c r="G19" s="78"/>
      <c r="H19" s="78"/>
      <c r="I19" s="78"/>
      <c r="J19" s="31"/>
      <c r="K19" s="31"/>
    </row>
    <row r="20" spans="1:11" ht="12" customHeight="1">
      <c r="A20" s="39"/>
      <c r="B20" s="36"/>
      <c r="C20" s="36"/>
      <c r="D20" s="37"/>
      <c r="E20" s="37"/>
      <c r="F20" s="37"/>
      <c r="G20" s="37"/>
      <c r="H20" s="37"/>
      <c r="I20" s="37"/>
      <c r="J20" s="31"/>
      <c r="K20" s="31"/>
    </row>
    <row r="21" spans="1:11" ht="15.75">
      <c r="A21" s="39" t="s">
        <v>89</v>
      </c>
      <c r="B21" s="36"/>
      <c r="C21" s="36"/>
      <c r="D21" s="90">
        <v>41711</v>
      </c>
      <c r="E21" s="90"/>
      <c r="F21" s="45" t="s">
        <v>90</v>
      </c>
      <c r="G21" s="90">
        <v>41716</v>
      </c>
      <c r="H21" s="90"/>
      <c r="I21" s="66">
        <v>41639</v>
      </c>
      <c r="J21" s="31"/>
      <c r="K21" s="31"/>
    </row>
    <row r="22" spans="1:11" ht="12" customHeight="1">
      <c r="A22" s="39"/>
      <c r="B22" s="36"/>
      <c r="C22" s="36"/>
      <c r="D22" s="65"/>
      <c r="E22" s="37"/>
      <c r="F22" s="37"/>
      <c r="G22" s="37"/>
      <c r="H22" s="37"/>
      <c r="I22" s="37"/>
      <c r="J22" s="31"/>
      <c r="K22" s="31"/>
    </row>
    <row r="23" spans="1:11" ht="15.75">
      <c r="A23" s="39" t="s">
        <v>119</v>
      </c>
      <c r="B23" s="36"/>
      <c r="C23" s="36"/>
      <c r="D23" s="50">
        <f>VLOOKUP(D14,'Terminal Details'!A2:I9,3)</f>
        <v>0.2916666666666667</v>
      </c>
      <c r="E23" s="80" t="s">
        <v>107</v>
      </c>
      <c r="F23" s="80"/>
      <c r="G23" s="51">
        <f>VLOOKUP(D14,'Terminal Details'!A2:I9,4)</f>
        <v>0.6041666666666666</v>
      </c>
      <c r="H23" s="37" t="s">
        <v>101</v>
      </c>
      <c r="I23" s="52" t="s">
        <v>106</v>
      </c>
      <c r="J23" s="31"/>
      <c r="K23" s="31"/>
    </row>
    <row r="24" spans="1:11" ht="56.25" customHeight="1">
      <c r="A24" s="68" t="s">
        <v>125</v>
      </c>
      <c r="B24" s="68"/>
      <c r="C24" s="68"/>
      <c r="D24" s="68"/>
      <c r="E24" s="68"/>
      <c r="F24" s="68"/>
      <c r="G24" s="68"/>
      <c r="H24" s="68"/>
      <c r="I24" s="68"/>
      <c r="J24" s="31"/>
      <c r="K24" s="31"/>
    </row>
    <row r="25" spans="1:11" ht="18" customHeight="1">
      <c r="A25" s="67"/>
      <c r="B25" s="68"/>
      <c r="C25" s="68"/>
      <c r="D25" s="68"/>
      <c r="E25" s="68"/>
      <c r="F25" s="68"/>
      <c r="G25" s="68"/>
      <c r="H25" s="68"/>
      <c r="I25" s="68"/>
      <c r="J25" s="31"/>
      <c r="K25" s="31"/>
    </row>
    <row r="26" spans="1:11" ht="10.5" customHeight="1">
      <c r="A26" s="68"/>
      <c r="B26" s="68"/>
      <c r="C26" s="68"/>
      <c r="D26" s="68"/>
      <c r="E26" s="68"/>
      <c r="F26" s="68"/>
      <c r="G26" s="68"/>
      <c r="H26" s="68"/>
      <c r="I26" s="68"/>
      <c r="J26" s="31"/>
      <c r="K26" s="31"/>
    </row>
    <row r="27" spans="1:11" ht="14.25" customHeight="1">
      <c r="A27" s="59"/>
      <c r="B27" s="59"/>
      <c r="C27" s="59"/>
      <c r="D27" s="59"/>
      <c r="E27" s="59"/>
      <c r="F27" s="59"/>
      <c r="G27" s="59"/>
      <c r="H27" s="59"/>
      <c r="I27" s="59"/>
      <c r="J27" s="31"/>
      <c r="K27" s="31"/>
    </row>
    <row r="28" spans="1:9" ht="12.75">
      <c r="A28" s="53" t="s">
        <v>120</v>
      </c>
      <c r="B28" s="35"/>
      <c r="C28" s="35"/>
      <c r="D28" s="35"/>
      <c r="E28" s="35"/>
      <c r="F28" s="35"/>
      <c r="G28" s="35"/>
      <c r="H28" s="35"/>
      <c r="I28" s="35"/>
    </row>
    <row r="29" spans="1:9" ht="14.25">
      <c r="A29" s="54"/>
      <c r="B29" s="35"/>
      <c r="C29" s="35"/>
      <c r="D29" s="35"/>
      <c r="E29" s="35"/>
      <c r="F29" s="35"/>
      <c r="G29" s="35"/>
      <c r="H29" s="35"/>
      <c r="I29" s="35"/>
    </row>
    <row r="30" spans="1:9" ht="12.75">
      <c r="A30" s="79" t="s">
        <v>145</v>
      </c>
      <c r="B30" s="81"/>
      <c r="C30" s="81"/>
      <c r="D30" s="81"/>
      <c r="E30" s="81"/>
      <c r="F30" s="81"/>
      <c r="G30" s="81"/>
      <c r="H30" s="81"/>
      <c r="I30" s="81"/>
    </row>
    <row r="31" spans="1:9" ht="12.75" customHeight="1">
      <c r="A31" s="79" t="s">
        <v>146</v>
      </c>
      <c r="B31" s="79"/>
      <c r="C31" s="79"/>
      <c r="D31" s="79"/>
      <c r="E31" s="79"/>
      <c r="F31" s="79"/>
      <c r="G31" s="79"/>
      <c r="H31" s="79"/>
      <c r="I31" s="79"/>
    </row>
    <row r="32" spans="1:9" ht="22.5" customHeight="1">
      <c r="A32" s="79" t="s">
        <v>147</v>
      </c>
      <c r="B32" s="79"/>
      <c r="C32" s="79"/>
      <c r="D32" s="79"/>
      <c r="E32" s="79"/>
      <c r="F32" s="79"/>
      <c r="G32" s="79"/>
      <c r="H32" s="79"/>
      <c r="I32" s="79"/>
    </row>
    <row r="33" spans="1:9" ht="12.75" customHeight="1">
      <c r="A33" s="79" t="s">
        <v>148</v>
      </c>
      <c r="B33" s="79"/>
      <c r="C33" s="79"/>
      <c r="D33" s="79"/>
      <c r="E33" s="79"/>
      <c r="F33" s="79"/>
      <c r="G33" s="79"/>
      <c r="H33" s="79"/>
      <c r="I33" s="79"/>
    </row>
    <row r="34" spans="1:9" ht="21.75" customHeight="1">
      <c r="A34" s="79" t="s">
        <v>173</v>
      </c>
      <c r="B34" s="79"/>
      <c r="C34" s="79"/>
      <c r="D34" s="79"/>
      <c r="E34" s="79"/>
      <c r="F34" s="79"/>
      <c r="G34" s="79"/>
      <c r="H34" s="79"/>
      <c r="I34" s="79"/>
    </row>
    <row r="35" spans="1:9" ht="12" customHeight="1">
      <c r="A35" s="82" t="s">
        <v>220</v>
      </c>
      <c r="B35" s="83"/>
      <c r="C35" s="83"/>
      <c r="D35" s="83"/>
      <c r="E35" s="79" t="s">
        <v>174</v>
      </c>
      <c r="F35" s="79"/>
      <c r="G35" s="79"/>
      <c r="H35" s="79"/>
      <c r="I35" s="61"/>
    </row>
    <row r="36" spans="1:9" ht="22.5" customHeight="1">
      <c r="A36" s="79" t="s">
        <v>175</v>
      </c>
      <c r="B36" s="79"/>
      <c r="C36" s="79"/>
      <c r="D36" s="79"/>
      <c r="E36" s="79"/>
      <c r="F36" s="79"/>
      <c r="G36" s="79"/>
      <c r="H36" s="79"/>
      <c r="I36" s="79"/>
    </row>
    <row r="37" spans="1:9" ht="12" customHeight="1">
      <c r="A37" s="72" t="s">
        <v>176</v>
      </c>
      <c r="B37" s="72"/>
      <c r="C37" s="72"/>
      <c r="D37" s="72"/>
      <c r="E37" s="79" t="s">
        <v>174</v>
      </c>
      <c r="F37" s="79"/>
      <c r="G37" s="79"/>
      <c r="H37" s="79"/>
      <c r="I37" s="61"/>
    </row>
    <row r="38" spans="1:9" ht="24" customHeight="1">
      <c r="A38" s="94" t="s">
        <v>177</v>
      </c>
      <c r="B38" s="94"/>
      <c r="C38" s="94"/>
      <c r="D38" s="94"/>
      <c r="E38" s="94"/>
      <c r="F38" s="94"/>
      <c r="G38" s="94"/>
      <c r="H38" s="94"/>
      <c r="I38" s="94"/>
    </row>
    <row r="39" spans="1:9" ht="12.75" customHeight="1">
      <c r="A39" s="72" t="s">
        <v>178</v>
      </c>
      <c r="B39" s="72"/>
      <c r="C39" s="72"/>
      <c r="D39" s="72"/>
      <c r="E39" s="72"/>
      <c r="F39" s="72"/>
      <c r="G39" s="72"/>
      <c r="H39" s="72"/>
      <c r="I39" s="72"/>
    </row>
    <row r="40" spans="1:9" ht="33.75" customHeight="1">
      <c r="A40" s="79" t="s">
        <v>149</v>
      </c>
      <c r="B40" s="79"/>
      <c r="C40" s="79"/>
      <c r="D40" s="79"/>
      <c r="E40" s="79"/>
      <c r="F40" s="79"/>
      <c r="G40" s="79"/>
      <c r="H40" s="79"/>
      <c r="I40" s="79"/>
    </row>
    <row r="41" spans="1:9" ht="22.5" customHeight="1">
      <c r="A41" s="79" t="s">
        <v>150</v>
      </c>
      <c r="B41" s="79"/>
      <c r="C41" s="79"/>
      <c r="D41" s="79"/>
      <c r="E41" s="79"/>
      <c r="F41" s="79"/>
      <c r="G41" s="79"/>
      <c r="H41" s="79"/>
      <c r="I41" s="79"/>
    </row>
    <row r="42" spans="1:9" ht="22.5" customHeight="1">
      <c r="A42" s="79" t="s">
        <v>151</v>
      </c>
      <c r="B42" s="79"/>
      <c r="C42" s="79"/>
      <c r="D42" s="79"/>
      <c r="E42" s="79"/>
      <c r="F42" s="79"/>
      <c r="G42" s="79"/>
      <c r="H42" s="79"/>
      <c r="I42" s="79"/>
    </row>
  </sheetData>
  <sheetProtection password="DEBE" sheet="1" selectLockedCells="1"/>
  <mergeCells count="31">
    <mergeCell ref="A42:I42"/>
    <mergeCell ref="A40:I40"/>
    <mergeCell ref="A36:I36"/>
    <mergeCell ref="A38:I38"/>
    <mergeCell ref="E35:H35"/>
    <mergeCell ref="A26:I26"/>
    <mergeCell ref="A31:I31"/>
    <mergeCell ref="F4:I4"/>
    <mergeCell ref="F5:I5"/>
    <mergeCell ref="D21:E21"/>
    <mergeCell ref="G21:H21"/>
    <mergeCell ref="D17:I17"/>
    <mergeCell ref="A24:I24"/>
    <mergeCell ref="H9:I9"/>
    <mergeCell ref="D15:H15"/>
    <mergeCell ref="D14:H14"/>
    <mergeCell ref="A41:I41"/>
    <mergeCell ref="E23:F23"/>
    <mergeCell ref="A30:I30"/>
    <mergeCell ref="A39:I39"/>
    <mergeCell ref="A33:I33"/>
    <mergeCell ref="A32:I32"/>
    <mergeCell ref="E37:H37"/>
    <mergeCell ref="A35:D35"/>
    <mergeCell ref="A34:I34"/>
    <mergeCell ref="A25:I25"/>
    <mergeCell ref="B11:D11"/>
    <mergeCell ref="A37:D37"/>
    <mergeCell ref="F9:G9"/>
    <mergeCell ref="B9:D9"/>
    <mergeCell ref="D19:I19"/>
  </mergeCells>
  <dataValidations count="1">
    <dataValidation type="list" allowBlank="1" showInputMessage="1" showErrorMessage="1" sqref="D14:H14">
      <formula1>Terminal</formula1>
    </dataValidation>
  </dataValidations>
  <hyperlinks>
    <hyperlink ref="A35" r:id="rId1" display="http://www.2wglobal.com/www/pdf/clean_cargo.pdf"/>
    <hyperlink ref="A37" r:id="rId2" display="http://www.2wglobal.com/www/pdf/Cargo_Guidelines.pdf"/>
    <hyperlink ref="A39" r:id="rId3" display="http://www.daff.gov.au/aqis"/>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codeName="Sheet7"/>
  <dimension ref="A1:E63"/>
  <sheetViews>
    <sheetView showGridLines="0" view="pageBreakPreview" zoomScaleSheetLayoutView="100" workbookViewId="0" topLeftCell="A1">
      <selection activeCell="E1" sqref="E1"/>
    </sheetView>
  </sheetViews>
  <sheetFormatPr defaultColWidth="9.140625" defaultRowHeight="12.75"/>
  <cols>
    <col min="1" max="1" width="53.57421875" style="0" customWidth="1"/>
    <col min="3" max="3" width="7.28125" style="0" customWidth="1"/>
    <col min="5" max="5" width="5.140625" style="0" customWidth="1"/>
  </cols>
  <sheetData>
    <row r="1" ht="12.75">
      <c r="E1" s="55"/>
    </row>
    <row r="3" ht="39" customHeight="1"/>
    <row r="5" spans="1:5" ht="18">
      <c r="A5" s="96" t="s">
        <v>197</v>
      </c>
      <c r="B5" s="96"/>
      <c r="C5" s="96"/>
      <c r="D5" s="96"/>
      <c r="E5" s="96"/>
    </row>
    <row r="6" spans="1:5" ht="12.75" customHeight="1">
      <c r="A6" s="97" t="s">
        <v>200</v>
      </c>
      <c r="B6" s="97"/>
      <c r="C6" s="97"/>
      <c r="D6" s="97"/>
      <c r="E6" s="97"/>
    </row>
    <row r="7" ht="12.75" customHeight="1">
      <c r="A7" s="29" t="s">
        <v>198</v>
      </c>
    </row>
    <row r="8" ht="12.75" customHeight="1">
      <c r="A8" s="64" t="s">
        <v>201</v>
      </c>
    </row>
    <row r="9" ht="12.75" customHeight="1">
      <c r="A9" s="29"/>
    </row>
    <row r="10" ht="12.75" customHeight="1">
      <c r="A10" s="29" t="s">
        <v>199</v>
      </c>
    </row>
    <row r="11" ht="12.75" customHeight="1">
      <c r="A11" s="29"/>
    </row>
    <row r="12" spans="1:5" ht="50.25" customHeight="1">
      <c r="A12" s="95" t="s">
        <v>196</v>
      </c>
      <c r="B12" s="95"/>
      <c r="C12" s="95"/>
      <c r="D12" s="95"/>
      <c r="E12" s="95"/>
    </row>
    <row r="13" ht="12.75" customHeight="1">
      <c r="A13" s="29"/>
    </row>
    <row r="14" ht="12.75" customHeight="1">
      <c r="A14" s="60" t="s">
        <v>179</v>
      </c>
    </row>
    <row r="15" ht="12.75" customHeight="1"/>
    <row r="16" ht="12.75" customHeight="1">
      <c r="A16" t="s">
        <v>180</v>
      </c>
    </row>
    <row r="17" ht="12.75" customHeight="1"/>
    <row r="18" ht="12.75" customHeight="1">
      <c r="A18" t="s">
        <v>181</v>
      </c>
    </row>
    <row r="19" ht="12.75" customHeight="1">
      <c r="A19" t="s">
        <v>182</v>
      </c>
    </row>
    <row r="20" ht="12.75" customHeight="1"/>
    <row r="21" ht="12.75" customHeight="1">
      <c r="A21" t="s">
        <v>183</v>
      </c>
    </row>
    <row r="22" ht="12.75" customHeight="1"/>
    <row r="23" ht="12.75" customHeight="1">
      <c r="A23" t="s">
        <v>184</v>
      </c>
    </row>
    <row r="24" ht="12.75" customHeight="1">
      <c r="A24" t="s">
        <v>185</v>
      </c>
    </row>
    <row r="25" ht="12.75" customHeight="1"/>
    <row r="26" ht="12.75" customHeight="1">
      <c r="A26" t="s">
        <v>186</v>
      </c>
    </row>
    <row r="27" ht="12.75" customHeight="1"/>
    <row r="28" ht="12.75" customHeight="1">
      <c r="A28" t="s">
        <v>187</v>
      </c>
    </row>
    <row r="29" ht="12.75" customHeight="1">
      <c r="A29" t="s">
        <v>188</v>
      </c>
    </row>
    <row r="30" ht="12.75" customHeight="1"/>
    <row r="31" ht="12.75" customHeight="1">
      <c r="A31" t="s">
        <v>189</v>
      </c>
    </row>
    <row r="32" ht="12.75" customHeight="1">
      <c r="A32" t="s">
        <v>190</v>
      </c>
    </row>
    <row r="33" ht="12.75" customHeight="1"/>
    <row r="34" ht="12.75" customHeight="1">
      <c r="A34" t="s">
        <v>191</v>
      </c>
    </row>
    <row r="35" ht="12.75" customHeight="1">
      <c r="A35" t="s">
        <v>192</v>
      </c>
    </row>
    <row r="36" ht="12.75" customHeight="1">
      <c r="A36" t="s">
        <v>193</v>
      </c>
    </row>
    <row r="37" ht="12.75" customHeight="1"/>
    <row r="38" ht="12.75" customHeight="1">
      <c r="A38" t="s">
        <v>194</v>
      </c>
    </row>
    <row r="39" ht="12.75" customHeight="1">
      <c r="A39" t="s">
        <v>195</v>
      </c>
    </row>
    <row r="41" ht="12.75">
      <c r="A41" s="60" t="s">
        <v>202</v>
      </c>
    </row>
    <row r="43" ht="12.75">
      <c r="A43" t="s">
        <v>203</v>
      </c>
    </row>
    <row r="45" ht="12.75">
      <c r="A45" t="s">
        <v>204</v>
      </c>
    </row>
    <row r="47" ht="12.75">
      <c r="A47" t="s">
        <v>205</v>
      </c>
    </row>
    <row r="48" ht="12.75">
      <c r="A48" t="s">
        <v>206</v>
      </c>
    </row>
    <row r="50" ht="12.75">
      <c r="A50" t="s">
        <v>207</v>
      </c>
    </row>
    <row r="52" ht="12.75">
      <c r="A52" t="s">
        <v>208</v>
      </c>
    </row>
    <row r="53" ht="12.75">
      <c r="A53" t="s">
        <v>209</v>
      </c>
    </row>
    <row r="54" ht="12.75">
      <c r="A54" t="s">
        <v>210</v>
      </c>
    </row>
    <row r="55" ht="12.75">
      <c r="A55" t="s">
        <v>211</v>
      </c>
    </row>
    <row r="56" ht="12.75">
      <c r="A56" t="s">
        <v>212</v>
      </c>
    </row>
    <row r="57" ht="12.75">
      <c r="A57" t="s">
        <v>213</v>
      </c>
    </row>
    <row r="59" ht="12.75">
      <c r="A59" t="s">
        <v>214</v>
      </c>
    </row>
    <row r="60" ht="12.75">
      <c r="A60" t="s">
        <v>215</v>
      </c>
    </row>
    <row r="62" spans="1:4" ht="12.75">
      <c r="A62" s="28" t="s">
        <v>217</v>
      </c>
      <c r="B62" s="63" t="s">
        <v>218</v>
      </c>
      <c r="D62" t="s">
        <v>219</v>
      </c>
    </row>
    <row r="63" ht="12.75">
      <c r="A63" t="s">
        <v>216</v>
      </c>
    </row>
  </sheetData>
  <sheetProtection password="DC7E" sheet="1" selectLockedCells="1"/>
  <mergeCells count="3">
    <mergeCell ref="A12:E12"/>
    <mergeCell ref="A5:E5"/>
    <mergeCell ref="A6:E6"/>
  </mergeCells>
  <hyperlinks>
    <hyperlink ref="B62" r:id="rId1" display="www.2wglobal.com"/>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codeName="Sheet2"/>
  <dimension ref="A1:J72"/>
  <sheetViews>
    <sheetView tabSelected="1" view="pageBreakPreview" zoomScaleSheetLayoutView="100" zoomScalePageLayoutView="0" workbookViewId="0" topLeftCell="A1">
      <selection activeCell="C65" sqref="C65:J65"/>
    </sheetView>
  </sheetViews>
  <sheetFormatPr defaultColWidth="9.140625" defaultRowHeight="12.75"/>
  <cols>
    <col min="1" max="1" width="20.140625" style="0" customWidth="1"/>
    <col min="2" max="2" width="4.57421875" style="0" customWidth="1"/>
    <col min="3" max="3" width="8.28125" style="0" customWidth="1"/>
    <col min="4" max="4" width="5.140625" style="0" customWidth="1"/>
    <col min="5" max="5" width="13.421875" style="0" customWidth="1"/>
    <col min="6" max="6" width="6.00390625" style="0" customWidth="1"/>
    <col min="7" max="7" width="10.421875" style="0" customWidth="1"/>
    <col min="8" max="8" width="8.00390625" style="0" customWidth="1"/>
    <col min="9" max="9" width="16.57421875" style="0" customWidth="1"/>
    <col min="10" max="10" width="4.140625" style="0" customWidth="1"/>
  </cols>
  <sheetData>
    <row r="1" spans="1:10" ht="18">
      <c r="A1" s="101" t="s">
        <v>77</v>
      </c>
      <c r="B1" s="102"/>
      <c r="C1" s="102"/>
      <c r="D1" s="102"/>
      <c r="E1" s="102"/>
      <c r="F1" s="102"/>
      <c r="G1" s="102"/>
      <c r="H1" s="102"/>
      <c r="I1" s="102"/>
      <c r="J1" s="102"/>
    </row>
    <row r="3" spans="4:10" ht="12.75">
      <c r="D3" s="1" t="s">
        <v>0</v>
      </c>
      <c r="E3" s="103"/>
      <c r="F3" s="104"/>
      <c r="G3" s="104"/>
      <c r="H3" s="104"/>
      <c r="I3" s="104"/>
      <c r="J3" s="105"/>
    </row>
    <row r="4" ht="3.75" customHeight="1"/>
    <row r="5" spans="4:10" ht="12.75">
      <c r="D5" s="1" t="s">
        <v>32</v>
      </c>
      <c r="E5" s="103"/>
      <c r="F5" s="104"/>
      <c r="G5" s="104"/>
      <c r="H5" s="104"/>
      <c r="I5" s="104"/>
      <c r="J5" s="105"/>
    </row>
    <row r="6" ht="3.75" customHeight="1"/>
    <row r="7" spans="1:10" ht="12.75">
      <c r="A7" t="s">
        <v>1</v>
      </c>
      <c r="B7" s="106"/>
      <c r="C7" s="107"/>
      <c r="D7" s="107"/>
      <c r="E7" s="107"/>
      <c r="F7" s="108"/>
      <c r="H7" s="1" t="s">
        <v>33</v>
      </c>
      <c r="I7" s="109"/>
      <c r="J7" s="110"/>
    </row>
    <row r="8" ht="3.75" customHeight="1"/>
    <row r="9" spans="1:6" ht="12.75">
      <c r="A9" t="s">
        <v>2</v>
      </c>
      <c r="B9" s="98"/>
      <c r="C9" s="99"/>
      <c r="D9" s="99"/>
      <c r="E9" s="99"/>
      <c r="F9" s="100"/>
    </row>
    <row r="10" ht="3.75" customHeight="1">
      <c r="D10" s="1"/>
    </row>
    <row r="11" spans="1:10" ht="12.75">
      <c r="A11" t="s">
        <v>34</v>
      </c>
      <c r="B11" s="98"/>
      <c r="C11" s="100"/>
      <c r="D11" s="1" t="s">
        <v>4</v>
      </c>
      <c r="E11" s="98"/>
      <c r="F11" s="100"/>
      <c r="H11" s="1" t="s">
        <v>35</v>
      </c>
      <c r="I11" s="98"/>
      <c r="J11" s="100"/>
    </row>
    <row r="12" ht="3.75" customHeight="1"/>
    <row r="13" spans="1:10" ht="12.75">
      <c r="A13" t="s">
        <v>5</v>
      </c>
      <c r="B13" s="111"/>
      <c r="C13" s="104"/>
      <c r="D13" s="104"/>
      <c r="E13" s="104"/>
      <c r="F13" s="104"/>
      <c r="G13" s="105"/>
      <c r="I13" s="1" t="s">
        <v>36</v>
      </c>
      <c r="J13" s="23"/>
    </row>
    <row r="14" ht="3" customHeight="1"/>
    <row r="15" spans="1:10" ht="12.75">
      <c r="A15" t="s">
        <v>6</v>
      </c>
      <c r="B15" s="103"/>
      <c r="C15" s="104"/>
      <c r="D15" s="105"/>
      <c r="F15" s="1" t="s">
        <v>17</v>
      </c>
      <c r="G15" s="103"/>
      <c r="H15" s="104"/>
      <c r="I15" s="104"/>
      <c r="J15" s="105"/>
    </row>
    <row r="16" ht="3.75" customHeight="1"/>
    <row r="17" spans="1:10" ht="12.75">
      <c r="A17" t="s">
        <v>7</v>
      </c>
      <c r="B17" s="98"/>
      <c r="C17" s="99"/>
      <c r="D17" s="100"/>
      <c r="E17" t="s">
        <v>38</v>
      </c>
      <c r="F17" s="23"/>
      <c r="G17" s="1" t="s">
        <v>37</v>
      </c>
      <c r="H17" s="23"/>
      <c r="I17" t="s">
        <v>44</v>
      </c>
      <c r="J17" s="23"/>
    </row>
    <row r="18" ht="3.75" customHeight="1"/>
    <row r="19" spans="1:10" ht="12.75">
      <c r="A19" t="s">
        <v>39</v>
      </c>
      <c r="B19" s="23"/>
      <c r="C19" s="1" t="s">
        <v>40</v>
      </c>
      <c r="D19" s="23"/>
      <c r="E19" s="1" t="s">
        <v>45</v>
      </c>
      <c r="F19" s="23"/>
      <c r="G19" s="1" t="s">
        <v>47</v>
      </c>
      <c r="H19" s="23"/>
      <c r="I19" t="s">
        <v>46</v>
      </c>
      <c r="J19" s="23"/>
    </row>
    <row r="20" ht="2.25" customHeight="1">
      <c r="G20" s="1"/>
    </row>
    <row r="21" spans="1:10" ht="12.75">
      <c r="A21" t="s">
        <v>41</v>
      </c>
      <c r="B21" s="23"/>
      <c r="C21" s="3" t="s">
        <v>50</v>
      </c>
      <c r="D21" s="23"/>
      <c r="E21" s="1" t="s">
        <v>49</v>
      </c>
      <c r="F21" s="23"/>
      <c r="G21" s="1" t="s">
        <v>48</v>
      </c>
      <c r="H21" s="23"/>
      <c r="I21" t="s">
        <v>55</v>
      </c>
      <c r="J21" s="23"/>
    </row>
    <row r="22" ht="3.75" customHeight="1"/>
    <row r="23" spans="1:10" ht="16.5" customHeight="1">
      <c r="A23" t="s">
        <v>42</v>
      </c>
      <c r="B23" s="98"/>
      <c r="C23" s="99"/>
      <c r="D23" s="99"/>
      <c r="E23" s="99"/>
      <c r="F23" s="99"/>
      <c r="G23" s="99"/>
      <c r="H23" s="99"/>
      <c r="I23" s="99"/>
      <c r="J23" s="100"/>
    </row>
    <row r="24" spans="2:10" ht="3" customHeight="1">
      <c r="B24" s="2"/>
      <c r="C24" s="2"/>
      <c r="D24" s="2"/>
      <c r="E24" s="2"/>
      <c r="F24" s="2"/>
      <c r="G24" s="2"/>
      <c r="H24" s="2"/>
      <c r="I24" s="2"/>
      <c r="J24" s="2"/>
    </row>
    <row r="25" spans="1:10" ht="12.75">
      <c r="A25" t="s">
        <v>43</v>
      </c>
      <c r="B25" s="23"/>
      <c r="C25" s="21" t="s">
        <v>51</v>
      </c>
      <c r="D25" s="23"/>
      <c r="E25" s="1" t="s">
        <v>52</v>
      </c>
      <c r="F25" s="23"/>
      <c r="G25" s="1" t="s">
        <v>53</v>
      </c>
      <c r="H25" s="23"/>
      <c r="I25" s="1" t="s">
        <v>54</v>
      </c>
      <c r="J25" s="23"/>
    </row>
    <row r="26" ht="3" customHeight="1"/>
    <row r="27" ht="3.75" customHeight="1"/>
    <row r="28" spans="1:10" ht="12.75">
      <c r="A28" t="s">
        <v>8</v>
      </c>
      <c r="B28" s="24" t="s">
        <v>57</v>
      </c>
      <c r="C28" t="s">
        <v>56</v>
      </c>
      <c r="H28" s="1" t="s">
        <v>18</v>
      </c>
      <c r="I28" s="98"/>
      <c r="J28" s="100"/>
    </row>
    <row r="29" spans="2:10" ht="3.75" customHeight="1">
      <c r="B29" s="2"/>
      <c r="H29" s="1"/>
      <c r="I29" s="2"/>
      <c r="J29" s="2"/>
    </row>
    <row r="30" spans="1:10" ht="14.25">
      <c r="A30" t="s">
        <v>58</v>
      </c>
      <c r="B30" s="23"/>
      <c r="H30" s="1" t="s">
        <v>19</v>
      </c>
      <c r="I30" s="98"/>
      <c r="J30" s="100"/>
    </row>
    <row r="31" ht="3" customHeight="1"/>
    <row r="32" spans="1:10" ht="14.25">
      <c r="A32" t="s">
        <v>59</v>
      </c>
      <c r="B32" s="25" t="s">
        <v>60</v>
      </c>
      <c r="C32" s="25" t="s">
        <v>61</v>
      </c>
      <c r="F32" s="1" t="s">
        <v>62</v>
      </c>
      <c r="G32" s="24" t="s">
        <v>63</v>
      </c>
      <c r="H32" t="s">
        <v>64</v>
      </c>
      <c r="I32" s="23"/>
      <c r="J32" s="6" t="s">
        <v>20</v>
      </c>
    </row>
    <row r="33" ht="3.75" customHeight="1">
      <c r="J33" s="6"/>
    </row>
    <row r="34" spans="1:10" ht="14.25">
      <c r="A34" t="s">
        <v>65</v>
      </c>
      <c r="B34" s="23"/>
      <c r="C34" s="23"/>
      <c r="F34" s="1" t="s">
        <v>66</v>
      </c>
      <c r="G34" s="23"/>
      <c r="H34" t="s">
        <v>67</v>
      </c>
      <c r="I34" s="22"/>
      <c r="J34" s="6" t="s">
        <v>20</v>
      </c>
    </row>
    <row r="35" ht="3.75" customHeight="1">
      <c r="J35" s="6"/>
    </row>
    <row r="36" spans="1:10" ht="12.75">
      <c r="A36" t="s">
        <v>9</v>
      </c>
      <c r="B36" s="98"/>
      <c r="C36" s="99"/>
      <c r="D36" s="99"/>
      <c r="E36" s="99"/>
      <c r="F36" s="100"/>
      <c r="H36" s="1" t="s">
        <v>68</v>
      </c>
      <c r="I36" s="22"/>
      <c r="J36" s="6" t="s">
        <v>20</v>
      </c>
    </row>
    <row r="37" spans="2:10" ht="3.75" customHeight="1">
      <c r="B37" s="2"/>
      <c r="C37" s="2"/>
      <c r="D37" s="2"/>
      <c r="E37" s="2"/>
      <c r="F37" s="2"/>
      <c r="H37" s="1"/>
      <c r="I37" s="2"/>
      <c r="J37" s="6"/>
    </row>
    <row r="38" spans="1:10" ht="12.75">
      <c r="A38" t="s">
        <v>10</v>
      </c>
      <c r="B38" s="111"/>
      <c r="C38" s="112"/>
      <c r="D38" s="113"/>
      <c r="E38" t="s">
        <v>69</v>
      </c>
      <c r="H38" s="1" t="s">
        <v>11</v>
      </c>
      <c r="I38" s="98"/>
      <c r="J38" s="100"/>
    </row>
    <row r="39" spans="2:7" ht="3.75" customHeight="1">
      <c r="B39" s="17"/>
      <c r="C39" s="17"/>
      <c r="D39" s="17"/>
      <c r="G39" s="1"/>
    </row>
    <row r="40" spans="1:10" ht="12.75">
      <c r="A40" t="s">
        <v>12</v>
      </c>
      <c r="B40" s="98"/>
      <c r="C40" s="99"/>
      <c r="D40" s="100"/>
      <c r="E40" t="s">
        <v>69</v>
      </c>
      <c r="I40" s="98"/>
      <c r="J40" s="100"/>
    </row>
    <row r="41" ht="3.75" customHeight="1"/>
    <row r="42" spans="1:10" ht="12.75">
      <c r="A42" t="s">
        <v>13</v>
      </c>
      <c r="B42" s="98"/>
      <c r="C42" s="114"/>
      <c r="D42" s="115"/>
      <c r="E42" t="s">
        <v>69</v>
      </c>
      <c r="H42" s="1" t="s">
        <v>14</v>
      </c>
      <c r="I42" s="98"/>
      <c r="J42" s="115"/>
    </row>
    <row r="43" ht="3.75" customHeight="1"/>
    <row r="44" spans="1:10" ht="12.75">
      <c r="A44" s="1" t="s">
        <v>15</v>
      </c>
      <c r="B44" s="111"/>
      <c r="C44" s="104"/>
      <c r="D44" s="104"/>
      <c r="E44" s="105"/>
      <c r="F44" s="1" t="s">
        <v>70</v>
      </c>
      <c r="G44" s="98"/>
      <c r="H44" s="99"/>
      <c r="I44" s="99"/>
      <c r="J44" s="100"/>
    </row>
    <row r="45" spans="1:10" ht="3.75" customHeight="1">
      <c r="A45" s="1"/>
      <c r="B45" s="2"/>
      <c r="C45" s="2"/>
      <c r="D45" s="2"/>
      <c r="E45" s="2"/>
      <c r="F45" s="1"/>
      <c r="G45" s="2"/>
      <c r="H45" s="2"/>
      <c r="I45" s="2"/>
      <c r="J45" s="2"/>
    </row>
    <row r="46" spans="1:10" ht="15.75" customHeight="1">
      <c r="A46" t="s">
        <v>16</v>
      </c>
      <c r="B46" s="111"/>
      <c r="C46" s="104"/>
      <c r="D46" s="104"/>
      <c r="E46" s="104"/>
      <c r="F46" s="104"/>
      <c r="G46" s="104"/>
      <c r="H46" s="104"/>
      <c r="I46" s="104"/>
      <c r="J46" s="105"/>
    </row>
    <row r="47" ht="6.75" customHeight="1"/>
    <row r="48" spans="1:10" ht="12.75">
      <c r="A48" s="4" t="s">
        <v>71</v>
      </c>
      <c r="B48" s="7"/>
      <c r="C48" s="7"/>
      <c r="D48" s="7"/>
      <c r="E48" s="7"/>
      <c r="F48" s="7"/>
      <c r="G48" s="7"/>
      <c r="H48" s="8" t="s">
        <v>21</v>
      </c>
      <c r="I48" s="15" t="s">
        <v>22</v>
      </c>
      <c r="J48" s="13"/>
    </row>
    <row r="49" spans="1:10" ht="12.75">
      <c r="A49" s="122"/>
      <c r="B49" s="123"/>
      <c r="C49" s="123"/>
      <c r="D49" s="123"/>
      <c r="E49" s="123"/>
      <c r="F49" s="124"/>
      <c r="G49" s="2"/>
      <c r="H49" s="10" t="s">
        <v>72</v>
      </c>
      <c r="I49" s="16" t="s">
        <v>23</v>
      </c>
      <c r="J49" s="5"/>
    </row>
    <row r="50" spans="1:10" ht="12.75">
      <c r="A50" s="125"/>
      <c r="B50" s="126"/>
      <c r="C50" s="126"/>
      <c r="D50" s="126"/>
      <c r="E50" s="126"/>
      <c r="F50" s="127"/>
      <c r="G50" s="2"/>
      <c r="H50" s="5"/>
      <c r="I50" s="19"/>
      <c r="J50" s="20"/>
    </row>
    <row r="51" spans="1:10" ht="12.75">
      <c r="A51" s="128"/>
      <c r="B51" s="129"/>
      <c r="C51" s="129"/>
      <c r="D51" s="129"/>
      <c r="E51" s="129"/>
      <c r="F51" s="130"/>
      <c r="G51" s="2"/>
      <c r="H51" s="5"/>
      <c r="I51" s="116"/>
      <c r="J51" s="117"/>
    </row>
    <row r="52" spans="1:10" ht="12.75">
      <c r="A52" s="9" t="s">
        <v>75</v>
      </c>
      <c r="B52" s="2"/>
      <c r="C52" s="133"/>
      <c r="D52" s="134"/>
      <c r="E52" s="134"/>
      <c r="F52" s="134"/>
      <c r="G52" s="112"/>
      <c r="H52" s="113"/>
      <c r="I52" s="118"/>
      <c r="J52" s="119"/>
    </row>
    <row r="53" spans="1:10" ht="12.75">
      <c r="A53" s="11" t="s">
        <v>24</v>
      </c>
      <c r="B53" s="12"/>
      <c r="C53" s="103"/>
      <c r="D53" s="112"/>
      <c r="E53" s="112"/>
      <c r="F53" s="112"/>
      <c r="G53" s="112"/>
      <c r="H53" s="113"/>
      <c r="I53" s="120"/>
      <c r="J53" s="121"/>
    </row>
    <row r="54" ht="6.75" customHeight="1"/>
    <row r="55" spans="1:10" ht="12.75">
      <c r="A55" t="s">
        <v>25</v>
      </c>
      <c r="B55" s="142"/>
      <c r="C55" s="143"/>
      <c r="D55" s="143"/>
      <c r="E55" s="143"/>
      <c r="F55" s="143"/>
      <c r="G55" s="143"/>
      <c r="H55" s="143"/>
      <c r="I55" s="143"/>
      <c r="J55" s="144"/>
    </row>
    <row r="56" spans="2:10" ht="12.75">
      <c r="B56" s="145"/>
      <c r="C56" s="146"/>
      <c r="D56" s="146"/>
      <c r="E56" s="146"/>
      <c r="F56" s="146"/>
      <c r="G56" s="146"/>
      <c r="H56" s="146"/>
      <c r="I56" s="146"/>
      <c r="J56" s="147"/>
    </row>
    <row r="58" ht="12.75">
      <c r="A58" s="6" t="s">
        <v>26</v>
      </c>
    </row>
    <row r="59" spans="1:4" ht="12.75">
      <c r="A59" s="6" t="s">
        <v>73</v>
      </c>
      <c r="B59" s="6"/>
      <c r="C59" s="6"/>
      <c r="D59" s="6"/>
    </row>
    <row r="61" spans="1:10" ht="21" customHeight="1">
      <c r="A61" t="s">
        <v>27</v>
      </c>
      <c r="B61" s="2"/>
      <c r="C61" s="148"/>
      <c r="D61" s="99"/>
      <c r="E61" s="99"/>
      <c r="F61" s="100"/>
      <c r="H61" s="1" t="s">
        <v>28</v>
      </c>
      <c r="I61" s="135"/>
      <c r="J61" s="136"/>
    </row>
    <row r="62" ht="3.75" customHeight="1"/>
    <row r="63" spans="1:10" ht="12.75">
      <c r="A63" t="s">
        <v>29</v>
      </c>
      <c r="B63" s="2"/>
      <c r="C63" s="98"/>
      <c r="D63" s="99"/>
      <c r="E63" s="99"/>
      <c r="F63" s="99"/>
      <c r="G63" s="99"/>
      <c r="H63" s="99"/>
      <c r="I63" s="99"/>
      <c r="J63" s="100"/>
    </row>
    <row r="64" spans="4:10" ht="3.75" customHeight="1">
      <c r="D64" s="17"/>
      <c r="E64" s="17"/>
      <c r="F64" s="17"/>
      <c r="G64" s="17"/>
      <c r="H64" s="17"/>
      <c r="I64" s="17"/>
      <c r="J64" s="17"/>
    </row>
    <row r="65" spans="1:10" ht="12.75">
      <c r="A65" t="s">
        <v>30</v>
      </c>
      <c r="C65" s="111"/>
      <c r="D65" s="104"/>
      <c r="E65" s="104"/>
      <c r="F65" s="104"/>
      <c r="G65" s="104"/>
      <c r="H65" s="104"/>
      <c r="I65" s="104"/>
      <c r="J65" s="105"/>
    </row>
    <row r="66" ht="3.75" customHeight="1"/>
    <row r="67" spans="1:10" ht="12.75">
      <c r="A67" s="4" t="s">
        <v>3</v>
      </c>
      <c r="B67" s="18"/>
      <c r="C67" s="7"/>
      <c r="D67" s="7" t="s">
        <v>31</v>
      </c>
      <c r="E67" s="7"/>
      <c r="F67" s="137"/>
      <c r="G67" s="137"/>
      <c r="H67" s="137"/>
      <c r="I67" s="137"/>
      <c r="J67" s="138"/>
    </row>
    <row r="68" spans="1:10" ht="12.75">
      <c r="A68" s="139"/>
      <c r="B68" s="140"/>
      <c r="C68" s="140"/>
      <c r="D68" s="140"/>
      <c r="E68" s="140"/>
      <c r="F68" s="140"/>
      <c r="G68" s="140"/>
      <c r="H68" s="140"/>
      <c r="I68" s="140"/>
      <c r="J68" s="141"/>
    </row>
    <row r="69" spans="1:10" ht="12.75">
      <c r="A69" s="139"/>
      <c r="B69" s="140"/>
      <c r="C69" s="140"/>
      <c r="D69" s="140"/>
      <c r="E69" s="140"/>
      <c r="F69" s="140"/>
      <c r="G69" s="140"/>
      <c r="H69" s="140"/>
      <c r="I69" s="140"/>
      <c r="J69" s="141"/>
    </row>
    <row r="70" spans="1:10" ht="12.75">
      <c r="A70" s="11" t="s">
        <v>76</v>
      </c>
      <c r="B70" s="12"/>
      <c r="C70" s="12"/>
      <c r="D70" s="131"/>
      <c r="E70" s="131"/>
      <c r="F70" s="131"/>
      <c r="G70" s="131"/>
      <c r="H70" s="131"/>
      <c r="I70" s="131"/>
      <c r="J70" s="132"/>
    </row>
    <row r="72" ht="12.75">
      <c r="A72" s="14" t="s">
        <v>74</v>
      </c>
    </row>
  </sheetData>
  <sheetProtection password="DC7E" sheet="1" selectLockedCells="1"/>
  <mergeCells count="38">
    <mergeCell ref="D70:J70"/>
    <mergeCell ref="C52:H52"/>
    <mergeCell ref="C53:H53"/>
    <mergeCell ref="I61:J61"/>
    <mergeCell ref="F67:J67"/>
    <mergeCell ref="A68:J69"/>
    <mergeCell ref="C63:J63"/>
    <mergeCell ref="C65:J65"/>
    <mergeCell ref="B55:J56"/>
    <mergeCell ref="C61:F61"/>
    <mergeCell ref="B40:D40"/>
    <mergeCell ref="B42:D42"/>
    <mergeCell ref="B44:E44"/>
    <mergeCell ref="I51:J53"/>
    <mergeCell ref="A49:F51"/>
    <mergeCell ref="I40:J40"/>
    <mergeCell ref="I42:J42"/>
    <mergeCell ref="G44:J44"/>
    <mergeCell ref="B46:J46"/>
    <mergeCell ref="B13:G13"/>
    <mergeCell ref="G15:J15"/>
    <mergeCell ref="B15:D15"/>
    <mergeCell ref="B17:D17"/>
    <mergeCell ref="B38:D38"/>
    <mergeCell ref="B23:J23"/>
    <mergeCell ref="I28:J28"/>
    <mergeCell ref="I30:J30"/>
    <mergeCell ref="B36:F36"/>
    <mergeCell ref="I38:J38"/>
    <mergeCell ref="B9:F9"/>
    <mergeCell ref="B11:C11"/>
    <mergeCell ref="E11:F11"/>
    <mergeCell ref="I11:J11"/>
    <mergeCell ref="A1:J1"/>
    <mergeCell ref="E3:J3"/>
    <mergeCell ref="E5:J5"/>
    <mergeCell ref="B7:F7"/>
    <mergeCell ref="I7:J7"/>
  </mergeCells>
  <printOptions/>
  <pageMargins left="0.39" right="0.35" top="0.63" bottom="0.6"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B42"/>
  <sheetViews>
    <sheetView view="pageBreakPreview" zoomScaleSheetLayoutView="100" zoomScalePageLayoutView="0" workbookViewId="0" topLeftCell="A10">
      <selection activeCell="A39" sqref="A39:B39"/>
    </sheetView>
  </sheetViews>
  <sheetFormatPr defaultColWidth="9.140625" defaultRowHeight="12.75"/>
  <cols>
    <col min="1" max="1" width="45.140625" style="17" customWidth="1"/>
    <col min="2" max="2" width="61.57421875" style="17" bestFit="1" customWidth="1"/>
    <col min="3" max="16384" width="9.140625" style="17" customWidth="1"/>
  </cols>
  <sheetData>
    <row r="1" spans="1:2" ht="18" customHeight="1">
      <c r="A1" s="26"/>
      <c r="B1" s="26"/>
    </row>
    <row r="2" spans="1:2" ht="18" customHeight="1">
      <c r="A2" s="26"/>
      <c r="B2" s="26"/>
    </row>
    <row r="3" spans="1:2" ht="18" customHeight="1">
      <c r="A3" s="26"/>
      <c r="B3" s="26"/>
    </row>
    <row r="4" spans="1:2" ht="18" customHeight="1">
      <c r="A4" s="26"/>
      <c r="B4" s="26"/>
    </row>
    <row r="5" spans="1:2" ht="18" customHeight="1">
      <c r="A5" s="26"/>
      <c r="B5" s="26"/>
    </row>
    <row r="6" spans="1:2" ht="18" customHeight="1">
      <c r="A6" s="26"/>
      <c r="B6" s="26"/>
    </row>
    <row r="7" spans="1:2" ht="18" customHeight="1">
      <c r="A7" s="26"/>
      <c r="B7" s="26"/>
    </row>
    <row r="8" spans="1:2" ht="18" customHeight="1">
      <c r="A8" s="26"/>
      <c r="B8" s="26"/>
    </row>
    <row r="9" spans="1:2" ht="18" customHeight="1">
      <c r="A9" s="26"/>
      <c r="B9" s="26"/>
    </row>
    <row r="10" spans="1:2" ht="18" customHeight="1">
      <c r="A10" s="26"/>
      <c r="B10" s="26"/>
    </row>
    <row r="11" spans="1:2" ht="18" customHeight="1">
      <c r="A11" s="26"/>
      <c r="B11" s="26"/>
    </row>
    <row r="12" spans="1:2" ht="18" customHeight="1">
      <c r="A12" s="26"/>
      <c r="B12" s="26"/>
    </row>
    <row r="13" spans="1:2" ht="18" customHeight="1">
      <c r="A13" s="26" t="s">
        <v>78</v>
      </c>
      <c r="B13" s="27" t="str">
        <f>CONCATENATE('Receival Advice'!B9:D9," - ",Voyage)</f>
        <v>TIGER - FF411</v>
      </c>
    </row>
    <row r="14" spans="1:2" ht="18" customHeight="1">
      <c r="A14" s="26"/>
      <c r="B14" s="26"/>
    </row>
    <row r="15" spans="1:2" ht="18" customHeight="1">
      <c r="A15" s="26"/>
      <c r="B15" s="26"/>
    </row>
    <row r="16" spans="1:2" ht="18" customHeight="1">
      <c r="A16" s="26" t="s">
        <v>79</v>
      </c>
      <c r="B16" s="27">
        <f>ERA!E5</f>
        <v>0</v>
      </c>
    </row>
    <row r="17" spans="1:2" ht="18" customHeight="1">
      <c r="A17" s="26"/>
      <c r="B17" s="26"/>
    </row>
    <row r="18" spans="1:2" ht="18" customHeight="1">
      <c r="A18" s="26"/>
      <c r="B18" s="26"/>
    </row>
    <row r="19" spans="1:2" ht="18" customHeight="1">
      <c r="A19" s="26" t="s">
        <v>80</v>
      </c>
      <c r="B19" s="27" t="str">
        <f>POL</f>
        <v>MELBOURNE</v>
      </c>
    </row>
    <row r="20" spans="1:2" ht="18" customHeight="1">
      <c r="A20" s="26"/>
      <c r="B20" s="26"/>
    </row>
    <row r="21" spans="1:2" ht="18" customHeight="1">
      <c r="A21" s="26"/>
      <c r="B21" s="26"/>
    </row>
    <row r="22" spans="1:2" ht="18" customHeight="1">
      <c r="A22" s="26" t="s">
        <v>81</v>
      </c>
      <c r="B22" s="27">
        <f>ERA!B15</f>
        <v>0</v>
      </c>
    </row>
    <row r="23" spans="1:2" ht="18" customHeight="1">
      <c r="A23" s="26"/>
      <c r="B23" s="26"/>
    </row>
    <row r="24" spans="1:2" ht="18" customHeight="1">
      <c r="A24" s="26"/>
      <c r="B24" s="26"/>
    </row>
    <row r="25" spans="1:2" ht="18" customHeight="1">
      <c r="A25" s="26" t="s">
        <v>82</v>
      </c>
      <c r="B25" s="27">
        <f>ERA!G15</f>
        <v>0</v>
      </c>
    </row>
    <row r="26" spans="1:2" ht="18" customHeight="1">
      <c r="A26" s="26"/>
      <c r="B26" s="26"/>
    </row>
    <row r="27" spans="1:2" ht="18" customHeight="1">
      <c r="A27" s="26"/>
      <c r="B27" s="26"/>
    </row>
    <row r="28" spans="1:2" ht="18" customHeight="1">
      <c r="A28" s="26" t="s">
        <v>83</v>
      </c>
      <c r="B28" s="27">
        <f>ERA!A49</f>
        <v>0</v>
      </c>
    </row>
    <row r="29" spans="1:2" ht="18" customHeight="1">
      <c r="A29" s="26"/>
      <c r="B29" s="26"/>
    </row>
    <row r="30" spans="1:2" ht="18" customHeight="1">
      <c r="A30" s="26"/>
      <c r="B30" s="26"/>
    </row>
    <row r="31" spans="1:2" ht="18" customHeight="1">
      <c r="A31" s="26" t="s">
        <v>84</v>
      </c>
      <c r="B31" s="27" t="str">
        <f>CONCATENATE(ERA!C52," @ ",ERA!B38," kgs")</f>
        <v> @  kgs</v>
      </c>
    </row>
    <row r="32" spans="1:2" ht="18" customHeight="1">
      <c r="A32" s="26"/>
      <c r="B32" s="26"/>
    </row>
    <row r="33" spans="1:2" ht="18" customHeight="1">
      <c r="A33" s="26"/>
      <c r="B33" s="26"/>
    </row>
    <row r="34" spans="1:2" ht="18" customHeight="1">
      <c r="A34" s="26" t="s">
        <v>85</v>
      </c>
      <c r="B34" s="26"/>
    </row>
    <row r="35" spans="1:2" ht="18" customHeight="1">
      <c r="A35" s="149" t="s">
        <v>223</v>
      </c>
      <c r="B35" s="149"/>
    </row>
    <row r="36" spans="1:2" ht="18" customHeight="1">
      <c r="A36" s="149" t="s">
        <v>224</v>
      </c>
      <c r="B36" s="149"/>
    </row>
    <row r="37" spans="1:2" ht="18" customHeight="1">
      <c r="A37" s="149" t="s">
        <v>225</v>
      </c>
      <c r="B37" s="149"/>
    </row>
    <row r="38" spans="1:2" ht="18" customHeight="1">
      <c r="A38" s="149" t="s">
        <v>226</v>
      </c>
      <c r="B38" s="149"/>
    </row>
    <row r="39" spans="1:2" ht="18" customHeight="1">
      <c r="A39" s="149" t="s">
        <v>227</v>
      </c>
      <c r="B39" s="149"/>
    </row>
    <row r="40" spans="1:2" ht="18" customHeight="1">
      <c r="A40" s="149"/>
      <c r="B40" s="149"/>
    </row>
    <row r="41" spans="1:2" ht="18" customHeight="1">
      <c r="A41" s="149"/>
      <c r="B41" s="149"/>
    </row>
    <row r="42" spans="1:2" ht="18" customHeight="1">
      <c r="A42" s="149"/>
      <c r="B42" s="149"/>
    </row>
    <row r="43" ht="18" customHeight="1"/>
    <row r="44" ht="18" customHeight="1"/>
    <row r="45" ht="18" customHeight="1"/>
    <row r="46" ht="18" customHeight="1"/>
    <row r="47" ht="18" customHeight="1"/>
    <row r="48" ht="18" customHeight="1"/>
  </sheetData>
  <sheetProtection password="DC7E" sheet="1" selectLockedCells="1"/>
  <mergeCells count="8">
    <mergeCell ref="A41:B41"/>
    <mergeCell ref="A42:B42"/>
    <mergeCell ref="A35:B35"/>
    <mergeCell ref="A36:B36"/>
    <mergeCell ref="A37:B37"/>
    <mergeCell ref="A38:B38"/>
    <mergeCell ref="A39:B39"/>
    <mergeCell ref="A40:B40"/>
  </mergeCells>
  <printOptions/>
  <pageMargins left="0.7" right="0.7" top="0.75" bottom="0.75" header="0.3" footer="0.3"/>
  <pageSetup fitToHeight="0"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Sheet4"/>
  <dimension ref="A1:K9"/>
  <sheetViews>
    <sheetView zoomScalePageLayoutView="0" workbookViewId="0" topLeftCell="A1">
      <selection activeCell="A2" sqref="A2"/>
    </sheetView>
  </sheetViews>
  <sheetFormatPr defaultColWidth="9.140625" defaultRowHeight="12.75"/>
  <cols>
    <col min="1" max="1" width="28.140625" style="0" bestFit="1" customWidth="1"/>
    <col min="2" max="2" width="61.7109375" style="0" bestFit="1" customWidth="1"/>
    <col min="3" max="3" width="13.57421875" style="0" bestFit="1" customWidth="1"/>
    <col min="4" max="4" width="12.7109375" style="0" bestFit="1" customWidth="1"/>
    <col min="5" max="5" width="14.421875" style="0" bestFit="1" customWidth="1"/>
    <col min="6" max="6" width="27.140625" style="0" bestFit="1" customWidth="1"/>
    <col min="7" max="7" width="27.140625" style="0" customWidth="1"/>
    <col min="8" max="8" width="19.00390625" style="0" bestFit="1" customWidth="1"/>
    <col min="9" max="9" width="28.8515625" style="0" bestFit="1" customWidth="1"/>
    <col min="10" max="10" width="20.421875" style="0" customWidth="1"/>
    <col min="11" max="11" width="33.57421875" style="0" bestFit="1" customWidth="1"/>
  </cols>
  <sheetData>
    <row r="1" spans="1:11" s="60" customFormat="1" ht="12.75">
      <c r="A1" s="60" t="s">
        <v>95</v>
      </c>
      <c r="B1" s="60" t="s">
        <v>88</v>
      </c>
      <c r="C1" s="60" t="s">
        <v>96</v>
      </c>
      <c r="D1" s="60" t="s">
        <v>97</v>
      </c>
      <c r="E1" s="60" t="s">
        <v>87</v>
      </c>
      <c r="F1" s="60" t="s">
        <v>113</v>
      </c>
      <c r="G1" s="60" t="s">
        <v>134</v>
      </c>
      <c r="H1" s="60" t="s">
        <v>133</v>
      </c>
      <c r="I1" s="60" t="s">
        <v>132</v>
      </c>
      <c r="J1" s="60" t="s">
        <v>171</v>
      </c>
      <c r="K1" s="60" t="s">
        <v>127</v>
      </c>
    </row>
    <row r="2" spans="1:11" ht="15">
      <c r="A2" s="28" t="s">
        <v>92</v>
      </c>
      <c r="B2" s="28" t="s">
        <v>94</v>
      </c>
      <c r="C2" s="30">
        <v>0.2916666666666667</v>
      </c>
      <c r="D2" s="30">
        <v>0.5833333333333334</v>
      </c>
      <c r="E2" s="28" t="s">
        <v>108</v>
      </c>
      <c r="F2" s="28" t="s">
        <v>116</v>
      </c>
      <c r="G2" s="28" t="s">
        <v>135</v>
      </c>
      <c r="H2" s="28" t="s">
        <v>136</v>
      </c>
      <c r="I2" s="38" t="s">
        <v>137</v>
      </c>
      <c r="K2" s="31" t="s">
        <v>129</v>
      </c>
    </row>
    <row r="3" spans="1:11" ht="12.75" customHeight="1">
      <c r="A3" s="28" t="s">
        <v>93</v>
      </c>
      <c r="B3" s="29" t="s">
        <v>98</v>
      </c>
      <c r="C3" s="30">
        <v>0.25</v>
      </c>
      <c r="D3" s="30">
        <v>0.5625</v>
      </c>
      <c r="E3" s="28" t="s">
        <v>109</v>
      </c>
      <c r="F3" s="28" t="s">
        <v>114</v>
      </c>
      <c r="G3" s="28" t="s">
        <v>138</v>
      </c>
      <c r="H3" s="28" t="s">
        <v>139</v>
      </c>
      <c r="I3" s="38" t="s">
        <v>140</v>
      </c>
      <c r="K3" s="31" t="s">
        <v>130</v>
      </c>
    </row>
    <row r="4" spans="1:11" ht="12.75" customHeight="1">
      <c r="A4" s="28" t="s">
        <v>122</v>
      </c>
      <c r="B4" s="29" t="s">
        <v>123</v>
      </c>
      <c r="C4" s="32">
        <v>0.3333333333333333</v>
      </c>
      <c r="D4" s="32">
        <v>0.6666666666666666</v>
      </c>
      <c r="E4" s="28" t="s">
        <v>121</v>
      </c>
      <c r="F4" s="33" t="s">
        <v>124</v>
      </c>
      <c r="G4" s="33"/>
      <c r="H4" s="33"/>
      <c r="I4" s="33"/>
      <c r="K4" s="31" t="s">
        <v>128</v>
      </c>
    </row>
    <row r="5" spans="1:9" ht="12.75">
      <c r="A5" s="28" t="s">
        <v>157</v>
      </c>
      <c r="B5" s="29" t="s">
        <v>158</v>
      </c>
      <c r="C5" s="30">
        <v>0.2916666666666667</v>
      </c>
      <c r="D5" s="30">
        <v>0.5833333333333334</v>
      </c>
      <c r="E5" s="28" t="s">
        <v>159</v>
      </c>
      <c r="F5" s="28" t="s">
        <v>160</v>
      </c>
      <c r="G5" s="28" t="s">
        <v>161</v>
      </c>
      <c r="H5" s="28" t="s">
        <v>162</v>
      </c>
      <c r="I5" s="38" t="s">
        <v>163</v>
      </c>
    </row>
    <row r="6" spans="1:9" ht="12.75">
      <c r="A6" s="28" t="s">
        <v>152</v>
      </c>
      <c r="B6" s="29" t="s">
        <v>99</v>
      </c>
      <c r="C6" s="30">
        <v>0.2916666666666667</v>
      </c>
      <c r="D6" s="30">
        <v>0.6041666666666666</v>
      </c>
      <c r="E6" s="28" t="s">
        <v>110</v>
      </c>
      <c r="F6" s="28" t="s">
        <v>117</v>
      </c>
      <c r="G6" s="28" t="s">
        <v>141</v>
      </c>
      <c r="H6" s="28" t="s">
        <v>142</v>
      </c>
      <c r="I6" s="38" t="s">
        <v>155</v>
      </c>
    </row>
    <row r="7" spans="1:10" ht="15.75">
      <c r="A7" s="28" t="s">
        <v>153</v>
      </c>
      <c r="B7" s="29" t="s">
        <v>100</v>
      </c>
      <c r="C7" s="30">
        <v>0.2916666666666667</v>
      </c>
      <c r="D7" s="30">
        <v>0.6041666666666666</v>
      </c>
      <c r="E7" s="28" t="s">
        <v>111</v>
      </c>
      <c r="F7" s="28" t="s">
        <v>115</v>
      </c>
      <c r="G7" s="28" t="s">
        <v>144</v>
      </c>
      <c r="H7" s="28" t="s">
        <v>143</v>
      </c>
      <c r="I7" s="38" t="s">
        <v>156</v>
      </c>
      <c r="J7" s="58" t="s">
        <v>172</v>
      </c>
    </row>
    <row r="8" spans="1:10" ht="15.75">
      <c r="A8" s="28" t="s">
        <v>154</v>
      </c>
      <c r="B8" s="34" t="s">
        <v>126</v>
      </c>
      <c r="C8" s="30">
        <v>0.2916666666666667</v>
      </c>
      <c r="D8" s="30">
        <v>0.6041666666666666</v>
      </c>
      <c r="E8" s="28" t="s">
        <v>111</v>
      </c>
      <c r="F8" s="28" t="s">
        <v>115</v>
      </c>
      <c r="G8" s="28" t="s">
        <v>144</v>
      </c>
      <c r="H8" s="28" t="s">
        <v>143</v>
      </c>
      <c r="I8" s="38" t="s">
        <v>156</v>
      </c>
      <c r="J8" s="58" t="s">
        <v>172</v>
      </c>
    </row>
    <row r="9" spans="1:9" ht="12.75">
      <c r="A9" s="28" t="s">
        <v>164</v>
      </c>
      <c r="B9" s="2" t="s">
        <v>165</v>
      </c>
      <c r="C9" s="30">
        <v>0.2916666666666667</v>
      </c>
      <c r="D9" s="30">
        <v>0.5833333333333334</v>
      </c>
      <c r="E9" s="28" t="s">
        <v>166</v>
      </c>
      <c r="F9" s="2" t="s">
        <v>169</v>
      </c>
      <c r="G9" s="2" t="s">
        <v>168</v>
      </c>
      <c r="H9" s="2" t="s">
        <v>167</v>
      </c>
      <c r="I9" s="57" t="s">
        <v>170</v>
      </c>
    </row>
  </sheetData>
  <sheetProtection selectLockedCells="1"/>
  <hyperlinks>
    <hyperlink ref="I2" r:id="rId1" display="loretta.penman@aat.auz.biz"/>
    <hyperlink ref="I3" r:id="rId2" display="nicole.garlick@aat.auz.biz"/>
    <hyperlink ref="I6" r:id="rId3" display="dean.thompson@qube.com.au"/>
    <hyperlink ref="I7" r:id="rId4" display="freor&amp;d@qube.com.au"/>
    <hyperlink ref="I8" r:id="rId5" display="freor&amp;d@qube.com.au"/>
    <hyperlink ref="I5" r:id="rId6" display="matthew.rantanen@qube.com.au"/>
    <hyperlink ref="I9" r:id="rId7" display="shaun.langdon@qube.com.a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 Oceania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Prendergast</dc:creator>
  <cp:keywords/>
  <dc:description/>
  <cp:lastModifiedBy>Candice  Berry</cp:lastModifiedBy>
  <cp:lastPrinted>2012-07-20T00:19:09Z</cp:lastPrinted>
  <dcterms:created xsi:type="dcterms:W3CDTF">1999-06-24T05:04:43Z</dcterms:created>
  <dcterms:modified xsi:type="dcterms:W3CDTF">2015-06-15T03:57:03Z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